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ynthèse" sheetId="1" state="visible" r:id="rId1"/>
    <sheet name="Grille" sheetId="2" state="visible" r:id="rId2"/>
    <sheet name="Échantillon" sheetId="3" state="visible" r:id="rId3"/>
    <sheet name="Environnement" sheetId="4" state="visible" r:id="rId4"/>
  </sheets>
  <definedNames>
    <definedName name="_xlnm._FilterDatabase" localSheetId="1" hidden="1">'Grille'!$A$4:$Z$110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</font>
    <font>
      <name val="Arial"/>
      <b val="1"/>
      <color rgb="00FFFFFF"/>
    </font>
    <font>
      <name val="Arial"/>
      <b val="1"/>
    </font>
  </fonts>
  <fills count="4">
    <fill>
      <patternFill/>
    </fill>
    <fill>
      <patternFill patternType="gray125"/>
    </fill>
    <fill>
      <patternFill patternType="solid">
        <fgColor rgb="000F0F0F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0CCC4"/>
      </left>
      <right style="thin">
        <color rgb="00D0CCC4"/>
      </right>
      <top style="thin">
        <color rgb="00D0CCC4"/>
      </top>
      <bottom style="thin">
        <color rgb="00D0CCC4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2" fillId="0" borderId="1" pivotButton="0" quotePrefix="0" xfId="0"/>
    <xf numFmtId="0" fontId="0" fillId="0" borderId="1" pivotButton="0" quotePrefix="0" xfId="0"/>
    <xf numFmtId="0" fontId="4" fillId="0" borderId="1" pivotButton="0" quotePrefix="0" xfId="0"/>
    <xf numFmtId="164" fontId="0" fillId="0" borderId="1" pivotButton="0" quotePrefix="0" xfId="0"/>
    <xf numFmtId="0" fontId="2" fillId="0" borderId="0" applyAlignment="1" pivotButton="0" quotePrefix="0" xfId="0">
      <alignment vertical="top" wrapText="1"/>
    </xf>
    <xf numFmtId="0" fontId="4" fillId="0" borderId="0" pivotButton="0" quotePrefix="0" xfId="0"/>
    <xf numFmtId="164" fontId="2" fillId="0" borderId="1" pivotButton="0" quotePrefix="0" xfId="0"/>
    <xf numFmtId="0" fontId="3" fillId="2" borderId="1" applyAlignment="1" pivotButton="0" quotePrefix="0" xfId="0">
      <alignment horizontal="center" vertical="top"/>
    </xf>
    <xf numFmtId="0" fontId="2" fillId="0" borderId="1" applyAlignment="1" pivotButton="0" quotePrefix="0" xfId="0">
      <alignment vertical="top" wrapText="1"/>
    </xf>
    <xf numFmtId="0" fontId="2" fillId="3" borderId="1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/>
    </xf>
  </cellXfs>
  <cellStyles count="1">
    <cellStyle name="Normal" xfId="0" builtinId="0" hidden="0"/>
  </cellStyles>
  <dxfs count="4">
    <dxf>
      <font>
        <name val="Arial"/>
        <b val="1"/>
        <color rgb="001E5E20"/>
      </font>
      <fill>
        <patternFill patternType="solid">
          <fgColor rgb="00E2F0D9"/>
        </patternFill>
      </fill>
    </dxf>
    <dxf>
      <font>
        <name val="Arial"/>
        <b val="1"/>
        <color rgb="008A1C1C"/>
      </font>
      <fill>
        <patternFill patternType="solid">
          <fgColor rgb="00F8D7DA"/>
        </patternFill>
      </fill>
    </dxf>
    <dxf>
      <font>
        <name val="Arial"/>
        <b val="1"/>
        <color rgb="00555555"/>
      </font>
      <fill>
        <patternFill patternType="solid">
          <fgColor rgb="00EDEDED"/>
        </patternFill>
      </fill>
    </dxf>
    <dxf>
      <font>
        <name val="Arial"/>
        <b val="1"/>
        <color rgb="007A4B00"/>
      </font>
      <fill>
        <patternFill patternType="solid">
          <fgColor rgb="00FCE8C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selection activeCell="A1" sqref="A1"/>
    </sheetView>
  </sheetViews>
  <sheetFormatPr baseColWidth="8" defaultRowHeight="15"/>
  <cols>
    <col width="44" customWidth="1" min="1" max="1"/>
    <col width="3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Audit RGAA 4.1.2 | loremipsum.re | synthèse</t>
        </is>
      </c>
    </row>
    <row r="2">
      <c r="A2" s="2" t="inlineStr">
        <is>
          <t>Audit réalisé par Lorem Ipsum Réunion, éditeur du site, le 24 octobre 2026, sur 19 pages du site en ligne.</t>
        </is>
      </c>
    </row>
    <row r="4">
      <c r="A4" s="3" t="inlineStr">
        <is>
          <t>Indicateur</t>
        </is>
      </c>
      <c r="B4" s="3" t="inlineStr">
        <is>
          <t>Valeur</t>
        </is>
      </c>
    </row>
    <row r="5">
      <c r="A5" s="4" t="inlineStr">
        <is>
          <t>Critères conformes (C)</t>
        </is>
      </c>
      <c r="B5" s="5">
        <f>COUNTIF(Grille!$Y$5:$Y$110,"C")</f>
        <v>68</v>
      </c>
    </row>
    <row r="6">
      <c r="A6" s="4" t="inlineStr">
        <is>
          <t>Critères non conformes (NC)</t>
        </is>
      </c>
      <c r="B6" s="5">
        <f>COUNTIF(Grille!$Y$5:$Y$110,"NC")</f>
        <v>0</v>
      </c>
    </row>
    <row r="7">
      <c r="A7" s="4" t="inlineStr">
        <is>
          <t>Critères non applicables (NA)</t>
        </is>
      </c>
      <c r="B7" s="5">
        <f>COUNTIF(Grille!$Y$5:$Y$110,"NA")</f>
        <v>37</v>
      </c>
    </row>
    <row r="8">
      <c r="A8" s="4" t="inlineStr">
        <is>
          <t>Critères non testés (NT)</t>
        </is>
      </c>
      <c r="B8" s="5">
        <f>COUNTIF(Grille!$Y$5:$Y$110,"NT")</f>
        <v>1</v>
      </c>
    </row>
    <row r="9">
      <c r="A9" s="4" t="inlineStr">
        <is>
          <t>Total</t>
        </is>
      </c>
      <c r="B9" s="5">
        <f>SUM(B5:B8)</f>
        <v>106</v>
      </c>
    </row>
    <row r="10">
      <c r="A10" s="6" t="inlineStr">
        <is>
          <t>Taux de conformité global</t>
        </is>
      </c>
      <c r="B10" s="7">
        <f>IFERROR(B5/(B5+B6),0)</f>
        <v>1.0</v>
      </c>
      <c r="C10" s="8" t="inlineStr">
        <is>
          <t>Méthode RGAA : critères conformes / (conformes + non conformes). Un critère est conforme s’il l’est sur toutes les pages où il s’applique. Les critères en cours de vérification (NT) ne sont pas comptés.</t>
        </is>
      </c>
    </row>
    <row r="11">
      <c r="A11" s="6" t="inlineStr">
        <is>
          <t>Taux de conformité moyen (moyenne des pages)</t>
        </is>
      </c>
      <c r="B11" s="7">
        <f>AVERAGE(G15:G33)</f>
        <v>1.0</v>
      </c>
    </row>
    <row r="13">
      <c r="A13" s="9" t="inlineStr">
        <is>
          <t>Par page</t>
        </is>
      </c>
    </row>
    <row r="14">
      <c r="A14" s="3" t="inlineStr">
        <is>
          <t>Page</t>
        </is>
      </c>
      <c r="B14" s="3" t="inlineStr">
        <is>
          <t>Intitulé</t>
        </is>
      </c>
      <c r="C14" s="3" t="inlineStr">
        <is>
          <t>C</t>
        </is>
      </c>
      <c r="D14" s="3" t="inlineStr">
        <is>
          <t>NC</t>
        </is>
      </c>
      <c r="E14" s="3" t="inlineStr">
        <is>
          <t>NA</t>
        </is>
      </c>
      <c r="F14" s="3" t="inlineStr">
        <is>
          <t>NT</t>
        </is>
      </c>
      <c r="G14" s="3" t="inlineStr">
        <is>
          <t>Taux</t>
        </is>
      </c>
    </row>
    <row r="15">
      <c r="A15" s="4" t="inlineStr">
        <is>
          <t>P01</t>
        </is>
      </c>
      <c r="B15" s="4" t="inlineStr">
        <is>
          <t>Accueil</t>
        </is>
      </c>
      <c r="C15" s="4">
        <f>COUNTIF(Grille!$F$5:$F$110,"C")</f>
        <v>47</v>
      </c>
      <c r="D15" s="4">
        <f>COUNTIF(Grille!$F$5:$F$110,"NC")</f>
        <v>0</v>
      </c>
      <c r="E15" s="4">
        <f>COUNTIF(Grille!$F$5:$F$110,"NA")</f>
        <v>58</v>
      </c>
      <c r="F15" s="4">
        <f>COUNTIF(Grille!$F$5:$F$110,"NT")</f>
        <v>1</v>
      </c>
      <c r="G15" s="10">
        <f>IFERROR(C15/(C15+D15),0)</f>
        <v>1.0</v>
      </c>
    </row>
    <row r="16">
      <c r="A16" s="4" t="inlineStr">
        <is>
          <t>P02</t>
        </is>
      </c>
      <c r="B16" s="4" t="inlineStr">
        <is>
          <t>Contact</t>
        </is>
      </c>
      <c r="C16" s="4">
        <f>COUNTIF(Grille!$G$5:$G$110,"C")</f>
        <v>47</v>
      </c>
      <c r="D16" s="4">
        <f>COUNTIF(Grille!$G$5:$G$110,"NC")</f>
        <v>0</v>
      </c>
      <c r="E16" s="4">
        <f>COUNTIF(Grille!$G$5:$G$110,"NA")</f>
        <v>58</v>
      </c>
      <c r="F16" s="4">
        <f>COUNTIF(Grille!$G$5:$G$110,"NT")</f>
        <v>1</v>
      </c>
      <c r="G16" s="10">
        <f>IFERROR(C16/(C16+D16),0)</f>
        <v>1.0</v>
      </c>
    </row>
    <row r="17">
      <c r="A17" s="4" t="inlineStr">
        <is>
          <t>P03</t>
        </is>
      </c>
      <c r="B17" s="4" t="inlineStr">
        <is>
          <t>Mentions légales</t>
        </is>
      </c>
      <c r="C17" s="4">
        <f>COUNTIF(Grille!$H$5:$H$110,"C")</f>
        <v>47</v>
      </c>
      <c r="D17" s="4">
        <f>COUNTIF(Grille!$H$5:$H$110,"NC")</f>
        <v>0</v>
      </c>
      <c r="E17" s="4">
        <f>COUNTIF(Grille!$H$5:$H$110,"NA")</f>
        <v>58</v>
      </c>
      <c r="F17" s="4">
        <f>COUNTIF(Grille!$H$5:$H$110,"NT")</f>
        <v>1</v>
      </c>
      <c r="G17" s="10">
        <f>IFERROR(C17/(C17+D17),0)</f>
        <v>1.0</v>
      </c>
    </row>
    <row r="18">
      <c r="A18" s="4" t="inlineStr">
        <is>
          <t>P04</t>
        </is>
      </c>
      <c r="B18" s="4" t="inlineStr">
        <is>
          <t>Accessibilité</t>
        </is>
      </c>
      <c r="C18" s="4">
        <f>COUNTIF(Grille!$I$5:$I$110,"C")</f>
        <v>47</v>
      </c>
      <c r="D18" s="4">
        <f>COUNTIF(Grille!$I$5:$I$110,"NC")</f>
        <v>0</v>
      </c>
      <c r="E18" s="4">
        <f>COUNTIF(Grille!$I$5:$I$110,"NA")</f>
        <v>58</v>
      </c>
      <c r="F18" s="4">
        <f>COUNTIF(Grille!$I$5:$I$110,"NT")</f>
        <v>1</v>
      </c>
      <c r="G18" s="10">
        <f>IFERROR(C18/(C18+D18),0)</f>
        <v>1.0</v>
      </c>
    </row>
    <row r="19">
      <c r="A19" s="4" t="inlineStr">
        <is>
          <t>P05</t>
        </is>
      </c>
      <c r="B19" s="4" t="inlineStr">
        <is>
          <t>Plan du site</t>
        </is>
      </c>
      <c r="C19" s="4">
        <f>COUNTIF(Grille!$J$5:$J$110,"C")</f>
        <v>48</v>
      </c>
      <c r="D19" s="4">
        <f>COUNTIF(Grille!$J$5:$J$110,"NC")</f>
        <v>0</v>
      </c>
      <c r="E19" s="4">
        <f>COUNTIF(Grille!$J$5:$J$110,"NA")</f>
        <v>57</v>
      </c>
      <c r="F19" s="4">
        <f>COUNTIF(Grille!$J$5:$J$110,"NT")</f>
        <v>1</v>
      </c>
      <c r="G19" s="10">
        <f>IFERROR(C19/(C19+D19),0)</f>
        <v>1.0</v>
      </c>
    </row>
    <row r="20">
      <c r="A20" s="4" t="inlineStr">
        <is>
          <t>P06</t>
        </is>
      </c>
      <c r="B20" s="4" t="inlineStr">
        <is>
          <t>Tarifs</t>
        </is>
      </c>
      <c r="C20" s="4">
        <f>COUNTIF(Grille!$K$5:$K$110,"C")</f>
        <v>62</v>
      </c>
      <c r="D20" s="4">
        <f>COUNTIF(Grille!$K$5:$K$110,"NC")</f>
        <v>0</v>
      </c>
      <c r="E20" s="4">
        <f>COUNTIF(Grille!$K$5:$K$110,"NA")</f>
        <v>43</v>
      </c>
      <c r="F20" s="4">
        <f>COUNTIF(Grille!$K$5:$K$110,"NT")</f>
        <v>1</v>
      </c>
      <c r="G20" s="10">
        <f>IFERROR(C20/(C20+D20),0)</f>
        <v>1.0</v>
      </c>
    </row>
    <row r="21">
      <c r="A21" s="4" t="inlineStr">
        <is>
          <t>P07</t>
        </is>
      </c>
      <c r="B21" s="4" t="inlineStr">
        <is>
          <t>Estimateur de site</t>
        </is>
      </c>
      <c r="C21" s="4">
        <f>COUNTIF(Grille!$L$5:$L$110,"C")</f>
        <v>60</v>
      </c>
      <c r="D21" s="4">
        <f>COUNTIF(Grille!$L$5:$L$110,"NC")</f>
        <v>0</v>
      </c>
      <c r="E21" s="4">
        <f>COUNTIF(Grille!$L$5:$L$110,"NA")</f>
        <v>45</v>
      </c>
      <c r="F21" s="4">
        <f>COUNTIF(Grille!$L$5:$L$110,"NT")</f>
        <v>1</v>
      </c>
      <c r="G21" s="10">
        <f>IFERROR(C21/(C21+D21),0)</f>
        <v>1.0</v>
      </c>
    </row>
    <row r="22">
      <c r="A22" s="4" t="inlineStr">
        <is>
          <t>P08</t>
        </is>
      </c>
      <c r="B22" s="4" t="inlineStr">
        <is>
          <t>Création de site internet</t>
        </is>
      </c>
      <c r="C22" s="4">
        <f>COUNTIF(Grille!$M$5:$M$110,"C")</f>
        <v>49</v>
      </c>
      <c r="D22" s="4">
        <f>COUNTIF(Grille!$M$5:$M$110,"NC")</f>
        <v>0</v>
      </c>
      <c r="E22" s="4">
        <f>COUNTIF(Grille!$M$5:$M$110,"NA")</f>
        <v>56</v>
      </c>
      <c r="F22" s="4">
        <f>COUNTIF(Grille!$M$5:$M$110,"NT")</f>
        <v>1</v>
      </c>
      <c r="G22" s="10">
        <f>IFERROR(C22/(C22+D22),0)</f>
        <v>1.0</v>
      </c>
    </row>
    <row r="23">
      <c r="A23" s="4" t="inlineStr">
        <is>
          <t>P09</t>
        </is>
      </c>
      <c r="B23" s="4" t="inlineStr">
        <is>
          <t>Réalisations</t>
        </is>
      </c>
      <c r="C23" s="4">
        <f>COUNTIF(Grille!$N$5:$N$110,"C")</f>
        <v>47</v>
      </c>
      <c r="D23" s="4">
        <f>COUNTIF(Grille!$N$5:$N$110,"NC")</f>
        <v>0</v>
      </c>
      <c r="E23" s="4">
        <f>COUNTIF(Grille!$N$5:$N$110,"NA")</f>
        <v>58</v>
      </c>
      <c r="F23" s="4">
        <f>COUNTIF(Grille!$N$5:$N$110,"NT")</f>
        <v>1</v>
      </c>
      <c r="G23" s="10">
        <f>IFERROR(C23/(C23+D23),0)</f>
        <v>1.0</v>
      </c>
    </row>
    <row r="24">
      <c r="A24" s="4" t="inlineStr">
        <is>
          <t>P10</t>
        </is>
      </c>
      <c r="B24" s="4" t="inlineStr">
        <is>
          <t>Fiche réalisation</t>
        </is>
      </c>
      <c r="C24" s="4">
        <f>COUNTIF(Grille!$O$5:$O$110,"C")</f>
        <v>49</v>
      </c>
      <c r="D24" s="4">
        <f>COUNTIF(Grille!$O$5:$O$110,"NC")</f>
        <v>0</v>
      </c>
      <c r="E24" s="4">
        <f>COUNTIF(Grille!$O$5:$O$110,"NA")</f>
        <v>56</v>
      </c>
      <c r="F24" s="4">
        <f>COUNTIF(Grille!$O$5:$O$110,"NT")</f>
        <v>1</v>
      </c>
      <c r="G24" s="10">
        <f>IFERROR(C24/(C24+D24),0)</f>
        <v>1.0</v>
      </c>
    </row>
    <row r="25">
      <c r="A25" s="4" t="inlineStr">
        <is>
          <t>P11</t>
        </is>
      </c>
      <c r="B25" s="4" t="inlineStr">
        <is>
          <t>Blog</t>
        </is>
      </c>
      <c r="C25" s="4">
        <f>COUNTIF(Grille!$P$5:$P$110,"C")</f>
        <v>59</v>
      </c>
      <c r="D25" s="4">
        <f>COUNTIF(Grille!$P$5:$P$110,"NC")</f>
        <v>0</v>
      </c>
      <c r="E25" s="4">
        <f>COUNTIF(Grille!$P$5:$P$110,"NA")</f>
        <v>46</v>
      </c>
      <c r="F25" s="4">
        <f>COUNTIF(Grille!$P$5:$P$110,"NT")</f>
        <v>1</v>
      </c>
      <c r="G25" s="10">
        <f>IFERROR(C25/(C25+D25),0)</f>
        <v>1.0</v>
      </c>
    </row>
    <row r="26">
      <c r="A26" s="4" t="inlineStr">
        <is>
          <t>P12</t>
        </is>
      </c>
      <c r="B26" s="4" t="inlineStr">
        <is>
          <t>Article</t>
        </is>
      </c>
      <c r="C26" s="4">
        <f>COUNTIF(Grille!$Q$5:$Q$110,"C")</f>
        <v>51</v>
      </c>
      <c r="D26" s="4">
        <f>COUNTIF(Grille!$Q$5:$Q$110,"NC")</f>
        <v>0</v>
      </c>
      <c r="E26" s="4">
        <f>COUNTIF(Grille!$Q$5:$Q$110,"NA")</f>
        <v>54</v>
      </c>
      <c r="F26" s="4">
        <f>COUNTIF(Grille!$Q$5:$Q$110,"NT")</f>
        <v>1</v>
      </c>
      <c r="G26" s="10">
        <f>IFERROR(C26/(C26+D26),0)</f>
        <v>1.0</v>
      </c>
    </row>
    <row r="27">
      <c r="A27" s="4" t="inlineStr">
        <is>
          <t>P13</t>
        </is>
      </c>
      <c r="B27" s="4" t="inlineStr">
        <is>
          <t>Rendez-vous</t>
        </is>
      </c>
      <c r="C27" s="4">
        <f>COUNTIF(Grille!$R$5:$R$110,"C")</f>
        <v>59</v>
      </c>
      <c r="D27" s="4">
        <f>COUNTIF(Grille!$R$5:$R$110,"NC")</f>
        <v>0</v>
      </c>
      <c r="E27" s="4">
        <f>COUNTIF(Grille!$R$5:$R$110,"NA")</f>
        <v>46</v>
      </c>
      <c r="F27" s="4">
        <f>COUNTIF(Grille!$R$5:$R$110,"NT")</f>
        <v>1</v>
      </c>
      <c r="G27" s="10">
        <f>IFERROR(C27/(C27+D27),0)</f>
        <v>1.0</v>
      </c>
    </row>
    <row r="28">
      <c r="A28" s="4" t="inlineStr">
        <is>
          <t>P14</t>
        </is>
      </c>
      <c r="B28" s="4" t="inlineStr">
        <is>
          <t>Conditions générales de vente</t>
        </is>
      </c>
      <c r="C28" s="4">
        <f>COUNTIF(Grille!$S$5:$S$110,"C")</f>
        <v>51</v>
      </c>
      <c r="D28" s="4">
        <f>COUNTIF(Grille!$S$5:$S$110,"NC")</f>
        <v>0</v>
      </c>
      <c r="E28" s="4">
        <f>COUNTIF(Grille!$S$5:$S$110,"NA")</f>
        <v>54</v>
      </c>
      <c r="F28" s="4">
        <f>COUNTIF(Grille!$S$5:$S$110,"NT")</f>
        <v>1</v>
      </c>
      <c r="G28" s="10">
        <f>IFERROR(C28/(C28+D28),0)</f>
        <v>1.0</v>
      </c>
    </row>
    <row r="29">
      <c r="A29" s="4" t="inlineStr">
        <is>
          <t>P15</t>
        </is>
      </c>
      <c r="B29" s="4" t="inlineStr">
        <is>
          <t>Kap Numérik</t>
        </is>
      </c>
      <c r="C29" s="4">
        <f>COUNTIF(Grille!$T$5:$T$110,"C")</f>
        <v>49</v>
      </c>
      <c r="D29" s="4">
        <f>COUNTIF(Grille!$T$5:$T$110,"NC")</f>
        <v>0</v>
      </c>
      <c r="E29" s="4">
        <f>COUNTIF(Grille!$T$5:$T$110,"NA")</f>
        <v>56</v>
      </c>
      <c r="F29" s="4">
        <f>COUNTIF(Grille!$T$5:$T$110,"NT")</f>
        <v>1</v>
      </c>
      <c r="G29" s="10">
        <f>IFERROR(C29/(C29+D29),0)</f>
        <v>1.0</v>
      </c>
    </row>
    <row r="30">
      <c r="A30" s="4" t="inlineStr">
        <is>
          <t>P16</t>
        </is>
      </c>
      <c r="B30" s="4" t="inlineStr">
        <is>
          <t>Lexique</t>
        </is>
      </c>
      <c r="C30" s="4">
        <f>COUNTIF(Grille!$U$5:$U$110,"C")</f>
        <v>47</v>
      </c>
      <c r="D30" s="4">
        <f>COUNTIF(Grille!$U$5:$U$110,"NC")</f>
        <v>0</v>
      </c>
      <c r="E30" s="4">
        <f>COUNTIF(Grille!$U$5:$U$110,"NA")</f>
        <v>58</v>
      </c>
      <c r="F30" s="4">
        <f>COUNTIF(Grille!$U$5:$U$110,"NT")</f>
        <v>1</v>
      </c>
      <c r="G30" s="10">
        <f>IFERROR(C30/(C30+D30),0)</f>
        <v>1.0</v>
      </c>
    </row>
    <row r="31">
      <c r="A31" s="4" t="inlineStr">
        <is>
          <t>P17</t>
        </is>
      </c>
      <c r="B31" s="4" t="inlineStr">
        <is>
          <t>Politique de confidentialité</t>
        </is>
      </c>
      <c r="C31" s="4">
        <f>COUNTIF(Grille!$V$5:$V$110,"C")</f>
        <v>49</v>
      </c>
      <c r="D31" s="4">
        <f>COUNTIF(Grille!$V$5:$V$110,"NC")</f>
        <v>0</v>
      </c>
      <c r="E31" s="4">
        <f>COUNTIF(Grille!$V$5:$V$110,"NA")</f>
        <v>56</v>
      </c>
      <c r="F31" s="4">
        <f>COUNTIF(Grille!$V$5:$V$110,"NT")</f>
        <v>1</v>
      </c>
      <c r="G31" s="10">
        <f>IFERROR(C31/(C31+D31),0)</f>
        <v>1.0</v>
      </c>
    </row>
    <row r="32">
      <c r="A32" s="4" t="inlineStr">
        <is>
          <t>P18</t>
        </is>
      </c>
      <c r="B32" s="4" t="inlineStr">
        <is>
          <t>Page introuvable</t>
        </is>
      </c>
      <c r="C32" s="4">
        <f>COUNTIF(Grille!$W$5:$W$110,"C")</f>
        <v>47</v>
      </c>
      <c r="D32" s="4">
        <f>COUNTIF(Grille!$W$5:$W$110,"NC")</f>
        <v>0</v>
      </c>
      <c r="E32" s="4">
        <f>COUNTIF(Grille!$W$5:$W$110,"NA")</f>
        <v>58</v>
      </c>
      <c r="F32" s="4">
        <f>COUNTIF(Grille!$W$5:$W$110,"NT")</f>
        <v>1</v>
      </c>
      <c r="G32" s="10">
        <f>IFERROR(C32/(C32+D32),0)</f>
        <v>1.0</v>
      </c>
    </row>
    <row r="33">
      <c r="A33" s="4" t="inlineStr">
        <is>
          <t>P19</t>
        </is>
      </c>
      <c r="B33" s="4" t="inlineStr">
        <is>
          <t>Résultats de recherche</t>
        </is>
      </c>
      <c r="C33" s="4">
        <f>COUNTIF(Grille!$X$5:$X$110,"C")</f>
        <v>47</v>
      </c>
      <c r="D33" s="4">
        <f>COUNTIF(Grille!$X$5:$X$110,"NC")</f>
        <v>0</v>
      </c>
      <c r="E33" s="4">
        <f>COUNTIF(Grille!$X$5:$X$110,"NA")</f>
        <v>58</v>
      </c>
      <c r="F33" s="4">
        <f>COUNTIF(Grille!$X$5:$X$110,"NT")</f>
        <v>1</v>
      </c>
      <c r="G33" s="10">
        <f>IFERROR(C33/(C33+D33),0)</f>
        <v>1.0</v>
      </c>
    </row>
    <row r="35">
      <c r="A35" s="9" t="inlineStr">
        <is>
          <t>Par niveau WCAG</t>
        </is>
      </c>
    </row>
    <row r="36">
      <c r="A36" s="3" t="inlineStr">
        <is>
          <t>Niveau</t>
        </is>
      </c>
      <c r="B36" s="3" t="inlineStr">
        <is>
          <t>C</t>
        </is>
      </c>
      <c r="C36" s="3" t="inlineStr">
        <is>
          <t>NC</t>
        </is>
      </c>
      <c r="D36" s="3" t="inlineStr">
        <is>
          <t>NA</t>
        </is>
      </c>
      <c r="E36" s="3" t="inlineStr">
        <is>
          <t>NT</t>
        </is>
      </c>
    </row>
    <row r="37">
      <c r="A37" s="4" t="inlineStr">
        <is>
          <t>A</t>
        </is>
      </c>
      <c r="B37" s="4">
        <f>COUNTIFS(Grille!$D$5:$D$110,"A",Grille!$Y$5:$Y$110,"C")</f>
        <v>51</v>
      </c>
      <c r="C37" s="4">
        <f>COUNTIFS(Grille!$D$5:$D$110,"A",Grille!$Y$5:$Y$110,"NC")</f>
        <v>0</v>
      </c>
      <c r="D37" s="4">
        <f>COUNTIFS(Grille!$D$5:$D$110,"A",Grille!$Y$5:$Y$110,"NA")</f>
        <v>31</v>
      </c>
      <c r="E37" s="4">
        <f>COUNTIFS(Grille!$D$5:$D$110,"A",Grille!$Y$5:$Y$110,"NT")</f>
        <v>1</v>
      </c>
    </row>
    <row r="38">
      <c r="A38" s="4" t="inlineStr">
        <is>
          <t>AA</t>
        </is>
      </c>
      <c r="B38" s="4">
        <f>COUNTIFS(Grille!$D$5:$D$110,"AA",Grille!$Y$5:$Y$110,"C")</f>
        <v>17</v>
      </c>
      <c r="C38" s="4">
        <f>COUNTIFS(Grille!$D$5:$D$110,"AA",Grille!$Y$5:$Y$110,"NC")</f>
        <v>0</v>
      </c>
      <c r="D38" s="4">
        <f>COUNTIFS(Grille!$D$5:$D$110,"AA",Grille!$Y$5:$Y$110,"NA")</f>
        <v>6</v>
      </c>
      <c r="E38" s="4">
        <f>COUNTIFS(Grille!$D$5:$D$110,"AA",Grille!$Y$5:$Y$110,"NT")</f>
        <v>0</v>
      </c>
    </row>
    <row r="40">
      <c r="A40" s="9" t="inlineStr">
        <is>
          <t>Par thématique</t>
        </is>
      </c>
    </row>
    <row r="41">
      <c r="A41" s="3" t="inlineStr">
        <is>
          <t>Thématique</t>
        </is>
      </c>
      <c r="B41" s="3" t="inlineStr">
        <is>
          <t>C</t>
        </is>
      </c>
      <c r="C41" s="3" t="inlineStr">
        <is>
          <t>NC</t>
        </is>
      </c>
      <c r="D41" s="3" t="inlineStr">
        <is>
          <t>NA</t>
        </is>
      </c>
      <c r="E41" s="3" t="inlineStr">
        <is>
          <t>NT</t>
        </is>
      </c>
    </row>
    <row r="42">
      <c r="A42" s="4" t="inlineStr">
        <is>
          <t>1. Images</t>
        </is>
      </c>
      <c r="B42" s="4">
        <f>COUNTIFS(Grille!$A$5:$A$110,A42,Grille!$Y$5:$Y$110,"C")</f>
        <v>4</v>
      </c>
      <c r="C42" s="4">
        <f>COUNTIFS(Grille!$A$5:$A$110,A42,Grille!$Y$5:$Y$110,"NC")</f>
        <v>0</v>
      </c>
      <c r="D42" s="4">
        <f>COUNTIFS(Grille!$A$5:$A$110,A42,Grille!$Y$5:$Y$110,"NA")</f>
        <v>5</v>
      </c>
      <c r="E42" s="4">
        <f>COUNTIFS(Grille!$A$5:$A$110,A42,Grille!$Y$5:$Y$110,"NT")</f>
        <v>0</v>
      </c>
    </row>
    <row r="43">
      <c r="A43" s="4" t="inlineStr">
        <is>
          <t>2. Cadres</t>
        </is>
      </c>
      <c r="B43" s="4">
        <f>COUNTIFS(Grille!$A$5:$A$110,A43,Grille!$Y$5:$Y$110,"C")</f>
        <v>0</v>
      </c>
      <c r="C43" s="4">
        <f>COUNTIFS(Grille!$A$5:$A$110,A43,Grille!$Y$5:$Y$110,"NC")</f>
        <v>0</v>
      </c>
      <c r="D43" s="4">
        <f>COUNTIFS(Grille!$A$5:$A$110,A43,Grille!$Y$5:$Y$110,"NA")</f>
        <v>2</v>
      </c>
      <c r="E43" s="4">
        <f>COUNTIFS(Grille!$A$5:$A$110,A43,Grille!$Y$5:$Y$110,"NT")</f>
        <v>0</v>
      </c>
    </row>
    <row r="44">
      <c r="A44" s="4" t="inlineStr">
        <is>
          <t>3. Couleurs</t>
        </is>
      </c>
      <c r="B44" s="4">
        <f>COUNTIFS(Grille!$A$5:$A$110,A44,Grille!$Y$5:$Y$110,"C")</f>
        <v>3</v>
      </c>
      <c r="C44" s="4">
        <f>COUNTIFS(Grille!$A$5:$A$110,A44,Grille!$Y$5:$Y$110,"NC")</f>
        <v>0</v>
      </c>
      <c r="D44" s="4">
        <f>COUNTIFS(Grille!$A$5:$A$110,A44,Grille!$Y$5:$Y$110,"NA")</f>
        <v>0</v>
      </c>
      <c r="E44" s="4">
        <f>COUNTIFS(Grille!$A$5:$A$110,A44,Grille!$Y$5:$Y$110,"NT")</f>
        <v>0</v>
      </c>
    </row>
    <row r="45">
      <c r="A45" s="4" t="inlineStr">
        <is>
          <t>4. Multimédia</t>
        </is>
      </c>
      <c r="B45" s="4">
        <f>COUNTIFS(Grille!$A$5:$A$110,A45,Grille!$Y$5:$Y$110,"C")</f>
        <v>0</v>
      </c>
      <c r="C45" s="4">
        <f>COUNTIFS(Grille!$A$5:$A$110,A45,Grille!$Y$5:$Y$110,"NC")</f>
        <v>0</v>
      </c>
      <c r="D45" s="4">
        <f>COUNTIFS(Grille!$A$5:$A$110,A45,Grille!$Y$5:$Y$110,"NA")</f>
        <v>13</v>
      </c>
      <c r="E45" s="4">
        <f>COUNTIFS(Grille!$A$5:$A$110,A45,Grille!$Y$5:$Y$110,"NT")</f>
        <v>0</v>
      </c>
    </row>
    <row r="46">
      <c r="A46" s="4" t="inlineStr">
        <is>
          <t>5. Tableaux</t>
        </is>
      </c>
      <c r="B46" s="4">
        <f>COUNTIFS(Grille!$A$5:$A$110,A46,Grille!$Y$5:$Y$110,"C")</f>
        <v>2</v>
      </c>
      <c r="C46" s="4">
        <f>COUNTIFS(Grille!$A$5:$A$110,A46,Grille!$Y$5:$Y$110,"NC")</f>
        <v>0</v>
      </c>
      <c r="D46" s="4">
        <f>COUNTIFS(Grille!$A$5:$A$110,A46,Grille!$Y$5:$Y$110,"NA")</f>
        <v>6</v>
      </c>
      <c r="E46" s="4">
        <f>COUNTIFS(Grille!$A$5:$A$110,A46,Grille!$Y$5:$Y$110,"NT")</f>
        <v>0</v>
      </c>
    </row>
    <row r="47">
      <c r="A47" s="4" t="inlineStr">
        <is>
          <t>6. Liens</t>
        </is>
      </c>
      <c r="B47" s="4">
        <f>COUNTIFS(Grille!$A$5:$A$110,A47,Grille!$Y$5:$Y$110,"C")</f>
        <v>2</v>
      </c>
      <c r="C47" s="4">
        <f>COUNTIFS(Grille!$A$5:$A$110,A47,Grille!$Y$5:$Y$110,"NC")</f>
        <v>0</v>
      </c>
      <c r="D47" s="4">
        <f>COUNTIFS(Grille!$A$5:$A$110,A47,Grille!$Y$5:$Y$110,"NA")</f>
        <v>0</v>
      </c>
      <c r="E47" s="4">
        <f>COUNTIFS(Grille!$A$5:$A$110,A47,Grille!$Y$5:$Y$110,"NT")</f>
        <v>0</v>
      </c>
    </row>
    <row r="48">
      <c r="A48" s="4" t="inlineStr">
        <is>
          <t>7. Scripts</t>
        </is>
      </c>
      <c r="B48" s="4">
        <f>COUNTIFS(Grille!$A$5:$A$110,A48,Grille!$Y$5:$Y$110,"C")</f>
        <v>3</v>
      </c>
      <c r="C48" s="4">
        <f>COUNTIFS(Grille!$A$5:$A$110,A48,Grille!$Y$5:$Y$110,"NC")</f>
        <v>0</v>
      </c>
      <c r="D48" s="4">
        <f>COUNTIFS(Grille!$A$5:$A$110,A48,Grille!$Y$5:$Y$110,"NA")</f>
        <v>1</v>
      </c>
      <c r="E48" s="4">
        <f>COUNTIFS(Grille!$A$5:$A$110,A48,Grille!$Y$5:$Y$110,"NT")</f>
        <v>1</v>
      </c>
    </row>
    <row r="49">
      <c r="A49" s="4" t="inlineStr">
        <is>
          <t>8. Éléments obligatoires</t>
        </is>
      </c>
      <c r="B49" s="4">
        <f>COUNTIFS(Grille!$A$5:$A$110,A49,Grille!$Y$5:$Y$110,"C")</f>
        <v>7</v>
      </c>
      <c r="C49" s="4">
        <f>COUNTIFS(Grille!$A$5:$A$110,A49,Grille!$Y$5:$Y$110,"NC")</f>
        <v>0</v>
      </c>
      <c r="D49" s="4">
        <f>COUNTIFS(Grille!$A$5:$A$110,A49,Grille!$Y$5:$Y$110,"NA")</f>
        <v>3</v>
      </c>
      <c r="E49" s="4">
        <f>COUNTIFS(Grille!$A$5:$A$110,A49,Grille!$Y$5:$Y$110,"NT")</f>
        <v>0</v>
      </c>
    </row>
    <row r="50">
      <c r="A50" s="4" t="inlineStr">
        <is>
          <t>9. Structuration de l’information</t>
        </is>
      </c>
      <c r="B50" s="4">
        <f>COUNTIFS(Grille!$A$5:$A$110,A50,Grille!$Y$5:$Y$110,"C")</f>
        <v>4</v>
      </c>
      <c r="C50" s="4">
        <f>COUNTIFS(Grille!$A$5:$A$110,A50,Grille!$Y$5:$Y$110,"NC")</f>
        <v>0</v>
      </c>
      <c r="D50" s="4">
        <f>COUNTIFS(Grille!$A$5:$A$110,A50,Grille!$Y$5:$Y$110,"NA")</f>
        <v>0</v>
      </c>
      <c r="E50" s="4">
        <f>COUNTIFS(Grille!$A$5:$A$110,A50,Grille!$Y$5:$Y$110,"NT")</f>
        <v>0</v>
      </c>
    </row>
    <row r="51">
      <c r="A51" s="4" t="inlineStr">
        <is>
          <t>10. Présentation de l’information</t>
        </is>
      </c>
      <c r="B51" s="4">
        <f>COUNTIFS(Grille!$A$5:$A$110,A51,Grille!$Y$5:$Y$110,"C")</f>
        <v>14</v>
      </c>
      <c r="C51" s="4">
        <f>COUNTIFS(Grille!$A$5:$A$110,A51,Grille!$Y$5:$Y$110,"NC")</f>
        <v>0</v>
      </c>
      <c r="D51" s="4">
        <f>COUNTIFS(Grille!$A$5:$A$110,A51,Grille!$Y$5:$Y$110,"NA")</f>
        <v>0</v>
      </c>
      <c r="E51" s="4">
        <f>COUNTIFS(Grille!$A$5:$A$110,A51,Grille!$Y$5:$Y$110,"NT")</f>
        <v>0</v>
      </c>
    </row>
    <row r="52">
      <c r="A52" s="4" t="inlineStr">
        <is>
          <t>11. Formulaires</t>
        </is>
      </c>
      <c r="B52" s="4">
        <f>COUNTIFS(Grille!$A$5:$A$110,A52,Grille!$Y$5:$Y$110,"C")</f>
        <v>12</v>
      </c>
      <c r="C52" s="4">
        <f>COUNTIFS(Grille!$A$5:$A$110,A52,Grille!$Y$5:$Y$110,"NC")</f>
        <v>0</v>
      </c>
      <c r="D52" s="4">
        <f>COUNTIFS(Grille!$A$5:$A$110,A52,Grille!$Y$5:$Y$110,"NA")</f>
        <v>1</v>
      </c>
      <c r="E52" s="4">
        <f>COUNTIFS(Grille!$A$5:$A$110,A52,Grille!$Y$5:$Y$110,"NT")</f>
        <v>0</v>
      </c>
    </row>
    <row r="53">
      <c r="A53" s="4" t="inlineStr">
        <is>
          <t>12. Navigation</t>
        </is>
      </c>
      <c r="B53" s="4">
        <f>COUNTIFS(Grille!$A$5:$A$110,A53,Grille!$Y$5:$Y$110,"C")</f>
        <v>10</v>
      </c>
      <c r="C53" s="4">
        <f>COUNTIFS(Grille!$A$5:$A$110,A53,Grille!$Y$5:$Y$110,"NC")</f>
        <v>0</v>
      </c>
      <c r="D53" s="4">
        <f>COUNTIFS(Grille!$A$5:$A$110,A53,Grille!$Y$5:$Y$110,"NA")</f>
        <v>1</v>
      </c>
      <c r="E53" s="4">
        <f>COUNTIFS(Grille!$A$5:$A$110,A53,Grille!$Y$5:$Y$110,"NT")</f>
        <v>0</v>
      </c>
    </row>
    <row r="54">
      <c r="A54" s="4" t="inlineStr">
        <is>
          <t>13. Consultation</t>
        </is>
      </c>
      <c r="B54" s="4">
        <f>COUNTIFS(Grille!$A$5:$A$110,A54,Grille!$Y$5:$Y$110,"C")</f>
        <v>7</v>
      </c>
      <c r="C54" s="4">
        <f>COUNTIFS(Grille!$A$5:$A$110,A54,Grille!$Y$5:$Y$110,"NC")</f>
        <v>0</v>
      </c>
      <c r="D54" s="4">
        <f>COUNTIFS(Grille!$A$5:$A$110,A54,Grille!$Y$5:$Y$110,"NA")</f>
        <v>5</v>
      </c>
      <c r="E54" s="4">
        <f>COUNTIFS(Grille!$A$5:$A$110,A54,Grille!$Y$5:$Y$110,"NT")</f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110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8" customWidth="1" min="2" max="2"/>
    <col width="70" customWidth="1" min="3" max="3"/>
    <col width="8" customWidth="1" min="4" max="4"/>
    <col width="18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6" customWidth="1" min="14" max="14"/>
    <col width="6" customWidth="1" min="15" max="15"/>
    <col width="6" customWidth="1" min="16" max="16"/>
    <col width="6" customWidth="1" min="17" max="17"/>
    <col width="6" customWidth="1" min="18" max="18"/>
    <col width="6" customWidth="1" min="19" max="19"/>
    <col width="6" customWidth="1" min="20" max="20"/>
    <col width="6" customWidth="1" min="21" max="21"/>
    <col width="6" customWidth="1" min="22" max="22"/>
    <col width="6" customWidth="1" min="23" max="23"/>
    <col width="6" customWidth="1" min="24" max="24"/>
    <col width="10" customWidth="1" min="25" max="25"/>
    <col width="90" customWidth="1" min="26" max="26"/>
  </cols>
  <sheetData>
    <row r="1">
      <c r="A1" s="1" t="inlineStr">
        <is>
          <t>Grille d’audit RGAA 4.1.2 | loremipsum.re | 24 octobre 2026 | audit réalisé par Lorem Ipsum Réunion, éditeur du site</t>
        </is>
      </c>
    </row>
    <row r="2">
      <c r="A2" s="2" t="inlineStr">
        <is>
          <t>Statuts : C conforme, NC non conforme, NA non applicable, NT en cours de vérification. Résultat du critère : NC si une page est non conforme.</t>
        </is>
      </c>
    </row>
    <row r="4">
      <c r="A4" s="11" t="inlineStr">
        <is>
          <t>Thématique</t>
        </is>
      </c>
      <c r="B4" s="11" t="inlineStr">
        <is>
          <t>Critère</t>
        </is>
      </c>
      <c r="C4" s="11" t="inlineStr">
        <is>
          <t>Intitulé</t>
        </is>
      </c>
      <c r="D4" s="11" t="inlineStr">
        <is>
          <t>Niveau</t>
        </is>
      </c>
      <c r="E4" s="11" t="inlineStr">
        <is>
          <t>WCAG</t>
        </is>
      </c>
      <c r="F4" s="11" t="inlineStr">
        <is>
          <t>P01</t>
        </is>
      </c>
      <c r="G4" s="11" t="inlineStr">
        <is>
          <t>P02</t>
        </is>
      </c>
      <c r="H4" s="11" t="inlineStr">
        <is>
          <t>P03</t>
        </is>
      </c>
      <c r="I4" s="11" t="inlineStr">
        <is>
          <t>P04</t>
        </is>
      </c>
      <c r="J4" s="11" t="inlineStr">
        <is>
          <t>P05</t>
        </is>
      </c>
      <c r="K4" s="11" t="inlineStr">
        <is>
          <t>P06</t>
        </is>
      </c>
      <c r="L4" s="11" t="inlineStr">
        <is>
          <t>P07</t>
        </is>
      </c>
      <c r="M4" s="11" t="inlineStr">
        <is>
          <t>P08</t>
        </is>
      </c>
      <c r="N4" s="11" t="inlineStr">
        <is>
          <t>P09</t>
        </is>
      </c>
      <c r="O4" s="11" t="inlineStr">
        <is>
          <t>P10</t>
        </is>
      </c>
      <c r="P4" s="11" t="inlineStr">
        <is>
          <t>P11</t>
        </is>
      </c>
      <c r="Q4" s="11" t="inlineStr">
        <is>
          <t>P12</t>
        </is>
      </c>
      <c r="R4" s="11" t="inlineStr">
        <is>
          <t>P13</t>
        </is>
      </c>
      <c r="S4" s="11" t="inlineStr">
        <is>
          <t>P14</t>
        </is>
      </c>
      <c r="T4" s="11" t="inlineStr">
        <is>
          <t>P15</t>
        </is>
      </c>
      <c r="U4" s="11" t="inlineStr">
        <is>
          <t>P16</t>
        </is>
      </c>
      <c r="V4" s="11" t="inlineStr">
        <is>
          <t>P17</t>
        </is>
      </c>
      <c r="W4" s="11" t="inlineStr">
        <is>
          <t>P18</t>
        </is>
      </c>
      <c r="X4" s="11" t="inlineStr">
        <is>
          <t>P19</t>
        </is>
      </c>
      <c r="Y4" s="11" t="inlineStr">
        <is>
          <t>Résultat</t>
        </is>
      </c>
      <c r="Z4" s="11" t="inlineStr">
        <is>
          <t>Constat et correction</t>
        </is>
      </c>
    </row>
    <row r="5">
      <c r="A5" s="12" t="inlineStr">
        <is>
          <t>1. Images</t>
        </is>
      </c>
      <c r="B5" s="12" t="inlineStr">
        <is>
          <t>1.1</t>
        </is>
      </c>
      <c r="C5" s="12" t="inlineStr">
        <is>
          <t>Chaque image porteuse d’information a-t-elle une alternative textuelle ?</t>
        </is>
      </c>
      <c r="D5" s="12" t="inlineStr">
        <is>
          <t>A</t>
        </is>
      </c>
      <c r="E5" s="12" t="inlineStr">
        <is>
          <t>1.1.1</t>
        </is>
      </c>
      <c r="F5" s="13" t="inlineStr">
        <is>
          <t>C</t>
        </is>
      </c>
      <c r="G5" s="13" t="inlineStr">
        <is>
          <t>C</t>
        </is>
      </c>
      <c r="H5" s="13" t="inlineStr">
        <is>
          <t>C</t>
        </is>
      </c>
      <c r="I5" s="13" t="inlineStr">
        <is>
          <t>C</t>
        </is>
      </c>
      <c r="J5" s="13" t="inlineStr">
        <is>
          <t>C</t>
        </is>
      </c>
      <c r="K5" s="13" t="inlineStr">
        <is>
          <t>C</t>
        </is>
      </c>
      <c r="L5" s="13" t="inlineStr">
        <is>
          <t>C</t>
        </is>
      </c>
      <c r="M5" s="13" t="inlineStr">
        <is>
          <t>C</t>
        </is>
      </c>
      <c r="N5" s="13" t="inlineStr">
        <is>
          <t>C</t>
        </is>
      </c>
      <c r="O5" s="13" t="inlineStr">
        <is>
          <t>C</t>
        </is>
      </c>
      <c r="P5" s="13" t="inlineStr">
        <is>
          <t>C</t>
        </is>
      </c>
      <c r="Q5" s="13" t="inlineStr">
        <is>
          <t>C</t>
        </is>
      </c>
      <c r="R5" s="13" t="inlineStr">
        <is>
          <t>C</t>
        </is>
      </c>
      <c r="S5" s="13" t="inlineStr">
        <is>
          <t>C</t>
        </is>
      </c>
      <c r="T5" s="13" t="inlineStr">
        <is>
          <t>C</t>
        </is>
      </c>
      <c r="U5" s="13" t="inlineStr">
        <is>
          <t>C</t>
        </is>
      </c>
      <c r="V5" s="13" t="inlineStr">
        <is>
          <t>C</t>
        </is>
      </c>
      <c r="W5" s="13" t="inlineStr">
        <is>
          <t>C</t>
        </is>
      </c>
      <c r="X5" s="13" t="inlineStr">
        <is>
          <t>C</t>
        </is>
      </c>
      <c r="Y5" s="14" t="str">
        <f>IF(COUNTIF(F5:X5,"NC")&gt;0,"NC",IF(COUNTIF(F5:X5,"NT")&gt;0,"NT",IF(COUNTIF(F5:X5,"C")&gt;0,"C","NA")))</f>
        <v>C</v>
      </c>
      <c r="Z5" s="12" t="inlineStr">
        <is>
          <t>Images porteuses d’information avec alternative : logos clients (nom du client), captures de sites (nom du site), photo de Nathan. Infographies en SVG masquées (aria-hidden) : leur information est dans le texte qui les accompagne. Relevé : 0 image sans attribut alt.</t>
        </is>
      </c>
    </row>
    <row r="6">
      <c r="A6" s="12" t="inlineStr">
        <is>
          <t>1. Images</t>
        </is>
      </c>
      <c r="B6" s="12" t="inlineStr">
        <is>
          <t>1.2</t>
        </is>
      </c>
      <c r="C6" s="12" t="inlineStr">
        <is>
          <t>Chaque image de décoration est-elle correctement ignorée par les technologies d’assistance ?</t>
        </is>
      </c>
      <c r="D6" s="12" t="inlineStr">
        <is>
          <t>A</t>
        </is>
      </c>
      <c r="E6" s="12" t="inlineStr">
        <is>
          <t>1.1.1, 4.1.2</t>
        </is>
      </c>
      <c r="F6" s="13" t="inlineStr">
        <is>
          <t>C</t>
        </is>
      </c>
      <c r="G6" s="13" t="inlineStr">
        <is>
          <t>C</t>
        </is>
      </c>
      <c r="H6" s="13" t="inlineStr">
        <is>
          <t>C</t>
        </is>
      </c>
      <c r="I6" s="13" t="inlineStr">
        <is>
          <t>C</t>
        </is>
      </c>
      <c r="J6" s="13" t="inlineStr">
        <is>
          <t>C</t>
        </is>
      </c>
      <c r="K6" s="13" t="inlineStr">
        <is>
          <t>C</t>
        </is>
      </c>
      <c r="L6" s="13" t="inlineStr">
        <is>
          <t>C</t>
        </is>
      </c>
      <c r="M6" s="13" t="inlineStr">
        <is>
          <t>C</t>
        </is>
      </c>
      <c r="N6" s="13" t="inlineStr">
        <is>
          <t>C</t>
        </is>
      </c>
      <c r="O6" s="13" t="inlineStr">
        <is>
          <t>C</t>
        </is>
      </c>
      <c r="P6" s="13" t="inlineStr">
        <is>
          <t>C</t>
        </is>
      </c>
      <c r="Q6" s="13" t="inlineStr">
        <is>
          <t>C</t>
        </is>
      </c>
      <c r="R6" s="13" t="inlineStr">
        <is>
          <t>C</t>
        </is>
      </c>
      <c r="S6" s="13" t="inlineStr">
        <is>
          <t>C</t>
        </is>
      </c>
      <c r="T6" s="13" t="inlineStr">
        <is>
          <t>C</t>
        </is>
      </c>
      <c r="U6" s="13" t="inlineStr">
        <is>
          <t>C</t>
        </is>
      </c>
      <c r="V6" s="13" t="inlineStr">
        <is>
          <t>C</t>
        </is>
      </c>
      <c r="W6" s="13" t="inlineStr">
        <is>
          <t>C</t>
        </is>
      </c>
      <c r="X6" s="13" t="inlineStr">
        <is>
          <t>C</t>
        </is>
      </c>
      <c r="Y6" s="14" t="str">
        <f>IF(COUNTIF(F6:X6,"NC")&gt;0,"NC",IF(COUNTIF(F6:X6,"NT")&gt;0,"NT",IF(COUNTIF(F6:X6,"C")&gt;0,"C","NA")))</f>
        <v>C</v>
      </c>
      <c r="Z6" s="12" t="inlineStr">
        <is>
          <t>Images décoratives ignorées : alt="" sans title, pictogrammes et infographies SVG dans des conteneurs aria-hidden="true", vignettes d’articles en lien doublon aria-hidden.</t>
        </is>
      </c>
    </row>
    <row r="7">
      <c r="A7" s="12" t="inlineStr">
        <is>
          <t>1. Images</t>
        </is>
      </c>
      <c r="B7" s="12" t="inlineStr">
        <is>
          <t>1.3</t>
        </is>
      </c>
      <c r="C7" s="12" t="inlineStr">
        <is>
          <t>Pour chaque image porteuse d’information ayant une alternative textuelle, cette alternative est-elle pertinente (hors cas particuliers) ?</t>
        </is>
      </c>
      <c r="D7" s="12" t="inlineStr">
        <is>
          <t>A</t>
        </is>
      </c>
      <c r="E7" s="12" t="inlineStr">
        <is>
          <t>1.1.1, 4.1.2</t>
        </is>
      </c>
      <c r="F7" s="13" t="inlineStr">
        <is>
          <t>C</t>
        </is>
      </c>
      <c r="G7" s="13" t="inlineStr">
        <is>
          <t>C</t>
        </is>
      </c>
      <c r="H7" s="13" t="inlineStr">
        <is>
          <t>C</t>
        </is>
      </c>
      <c r="I7" s="13" t="inlineStr">
        <is>
          <t>C</t>
        </is>
      </c>
      <c r="J7" s="13" t="inlineStr">
        <is>
          <t>C</t>
        </is>
      </c>
      <c r="K7" s="13" t="inlineStr">
        <is>
          <t>C</t>
        </is>
      </c>
      <c r="L7" s="13" t="inlineStr">
        <is>
          <t>C</t>
        </is>
      </c>
      <c r="M7" s="13" t="inlineStr">
        <is>
          <t>C</t>
        </is>
      </c>
      <c r="N7" s="13" t="inlineStr">
        <is>
          <t>C</t>
        </is>
      </c>
      <c r="O7" s="13" t="inlineStr">
        <is>
          <t>C</t>
        </is>
      </c>
      <c r="P7" s="13" t="inlineStr">
        <is>
          <t>C</t>
        </is>
      </c>
      <c r="Q7" s="13" t="inlineStr">
        <is>
          <t>C</t>
        </is>
      </c>
      <c r="R7" s="13" t="inlineStr">
        <is>
          <t>C</t>
        </is>
      </c>
      <c r="S7" s="13" t="inlineStr">
        <is>
          <t>C</t>
        </is>
      </c>
      <c r="T7" s="13" t="inlineStr">
        <is>
          <t>C</t>
        </is>
      </c>
      <c r="U7" s="13" t="inlineStr">
        <is>
          <t>C</t>
        </is>
      </c>
      <c r="V7" s="13" t="inlineStr">
        <is>
          <t>C</t>
        </is>
      </c>
      <c r="W7" s="13" t="inlineStr">
        <is>
          <t>C</t>
        </is>
      </c>
      <c r="X7" s="13" t="inlineStr">
        <is>
          <t>C</t>
        </is>
      </c>
      <c r="Y7" s="14" t="str">
        <f>IF(COUNTIF(F7:X7,"NC")&gt;0,"NC",IF(COUNTIF(F7:X7,"NT")&gt;0,"NT",IF(COUNTIF(F7:X7,"C")&gt;0,"C","NA")))</f>
        <v>C</v>
      </c>
      <c r="Z7" s="12" t="inlineStr">
        <is>
          <t>Alternatives pertinentes sur l’échantillon : nom du client, nom du site présenté, « Boutique en ligne de Lorem Ipsum Réunion » (corrigé pendant l’audit, article Agence).</t>
        </is>
      </c>
    </row>
    <row r="8">
      <c r="A8" s="12" t="inlineStr">
        <is>
          <t>1. Images</t>
        </is>
      </c>
      <c r="B8" s="12" t="inlineStr">
        <is>
          <t>1.4</t>
        </is>
      </c>
      <c r="C8" s="12" t="inlineStr">
        <is>
          <t>Pour chaque image utilisée comme CAPTCHA ou comme image-test, ayant une alternative textuelle, cette alternative permet-elle d’identifier la nature et la fonction de l’image ?</t>
        </is>
      </c>
      <c r="D8" s="12" t="inlineStr">
        <is>
          <t>A</t>
        </is>
      </c>
      <c r="E8" s="12" t="inlineStr">
        <is>
          <t>1.1.1</t>
        </is>
      </c>
      <c r="F8" s="13" t="inlineStr">
        <is>
          <t>NA</t>
        </is>
      </c>
      <c r="G8" s="13" t="inlineStr">
        <is>
          <t>NA</t>
        </is>
      </c>
      <c r="H8" s="13" t="inlineStr">
        <is>
          <t>NA</t>
        </is>
      </c>
      <c r="I8" s="13" t="inlineStr">
        <is>
          <t>NA</t>
        </is>
      </c>
      <c r="J8" s="13" t="inlineStr">
        <is>
          <t>NA</t>
        </is>
      </c>
      <c r="K8" s="13" t="inlineStr">
        <is>
          <t>NA</t>
        </is>
      </c>
      <c r="L8" s="13" t="inlineStr">
        <is>
          <t>NA</t>
        </is>
      </c>
      <c r="M8" s="13" t="inlineStr">
        <is>
          <t>NA</t>
        </is>
      </c>
      <c r="N8" s="13" t="inlineStr">
        <is>
          <t>NA</t>
        </is>
      </c>
      <c r="O8" s="13" t="inlineStr">
        <is>
          <t>NA</t>
        </is>
      </c>
      <c r="P8" s="13" t="inlineStr">
        <is>
          <t>NA</t>
        </is>
      </c>
      <c r="Q8" s="13" t="inlineStr">
        <is>
          <t>NA</t>
        </is>
      </c>
      <c r="R8" s="13" t="inlineStr">
        <is>
          <t>NA</t>
        </is>
      </c>
      <c r="S8" s="13" t="inlineStr">
        <is>
          <t>NA</t>
        </is>
      </c>
      <c r="T8" s="13" t="inlineStr">
        <is>
          <t>NA</t>
        </is>
      </c>
      <c r="U8" s="13" t="inlineStr">
        <is>
          <t>NA</t>
        </is>
      </c>
      <c r="V8" s="13" t="inlineStr">
        <is>
          <t>NA</t>
        </is>
      </c>
      <c r="W8" s="13" t="inlineStr">
        <is>
          <t>NA</t>
        </is>
      </c>
      <c r="X8" s="13" t="inlineStr">
        <is>
          <t>NA</t>
        </is>
      </c>
      <c r="Y8" s="14" t="str">
        <f>IF(COUNTIF(F8:X8,"NC")&gt;0,"NC",IF(COUNTIF(F8:X8,"NT")&gt;0,"NT",IF(COUNTIF(F8:X8,"C")&gt;0,"C","NA")))</f>
        <v>NA</v>
      </c>
      <c r="Z8" s="12" t="inlineStr">
        <is>
          <t>Pas d’image CAPTCHA : la vérification anti-robot (Turnstile) est un widget sans image à déchiffrer.</t>
        </is>
      </c>
    </row>
    <row r="9">
      <c r="A9" s="12" t="inlineStr">
        <is>
          <t>1. Images</t>
        </is>
      </c>
      <c r="B9" s="12" t="inlineStr">
        <is>
          <t>1.5</t>
        </is>
      </c>
      <c r="C9" s="12" t="inlineStr">
        <is>
          <t>Pour chaque image utilisée comme CAPTCHA, une solution d’accès alternatif au contenu ou à la fonction du CAPTCHA est-elle présente ?</t>
        </is>
      </c>
      <c r="D9" s="12" t="inlineStr">
        <is>
          <t>A</t>
        </is>
      </c>
      <c r="E9" s="12" t="inlineStr">
        <is>
          <t>1.1.1</t>
        </is>
      </c>
      <c r="F9" s="13" t="inlineStr">
        <is>
          <t>NA</t>
        </is>
      </c>
      <c r="G9" s="13" t="inlineStr">
        <is>
          <t>NA</t>
        </is>
      </c>
      <c r="H9" s="13" t="inlineStr">
        <is>
          <t>NA</t>
        </is>
      </c>
      <c r="I9" s="13" t="inlineStr">
        <is>
          <t>NA</t>
        </is>
      </c>
      <c r="J9" s="13" t="inlineStr">
        <is>
          <t>NA</t>
        </is>
      </c>
      <c r="K9" s="13" t="inlineStr">
        <is>
          <t>NA</t>
        </is>
      </c>
      <c r="L9" s="13" t="inlineStr">
        <is>
          <t>NA</t>
        </is>
      </c>
      <c r="M9" s="13" t="inlineStr">
        <is>
          <t>NA</t>
        </is>
      </c>
      <c r="N9" s="13" t="inlineStr">
        <is>
          <t>NA</t>
        </is>
      </c>
      <c r="O9" s="13" t="inlineStr">
        <is>
          <t>NA</t>
        </is>
      </c>
      <c r="P9" s="13" t="inlineStr">
        <is>
          <t>NA</t>
        </is>
      </c>
      <c r="Q9" s="13" t="inlineStr">
        <is>
          <t>NA</t>
        </is>
      </c>
      <c r="R9" s="13" t="inlineStr">
        <is>
          <t>NA</t>
        </is>
      </c>
      <c r="S9" s="13" t="inlineStr">
        <is>
          <t>NA</t>
        </is>
      </c>
      <c r="T9" s="13" t="inlineStr">
        <is>
          <t>NA</t>
        </is>
      </c>
      <c r="U9" s="13" t="inlineStr">
        <is>
          <t>NA</t>
        </is>
      </c>
      <c r="V9" s="13" t="inlineStr">
        <is>
          <t>NA</t>
        </is>
      </c>
      <c r="W9" s="13" t="inlineStr">
        <is>
          <t>NA</t>
        </is>
      </c>
      <c r="X9" s="13" t="inlineStr">
        <is>
          <t>NA</t>
        </is>
      </c>
      <c r="Y9" s="14" t="str">
        <f>IF(COUNTIF(F9:X9,"NC")&gt;0,"NC",IF(COUNTIF(F9:X9,"NT")&gt;0,"NT",IF(COUNTIF(F9:X9,"C")&gt;0,"C","NA")))</f>
        <v>NA</v>
      </c>
      <c r="Z9" s="12" t="inlineStr">
        <is>
          <t>Pas d’image CAPTCHA. Alternative aux formulaires : e-mail et téléphone sur la page Contact.</t>
        </is>
      </c>
    </row>
    <row r="10">
      <c r="A10" s="12" t="inlineStr">
        <is>
          <t>1. Images</t>
        </is>
      </c>
      <c r="B10" s="12" t="inlineStr">
        <is>
          <t>1.6</t>
        </is>
      </c>
      <c r="C10" s="12" t="inlineStr">
        <is>
          <t>Chaque image porteuse d’information a-t-elle, si nécessaire, une description détaillée ?</t>
        </is>
      </c>
      <c r="D10" s="12" t="inlineStr">
        <is>
          <t>A</t>
        </is>
      </c>
      <c r="E10" s="12" t="inlineStr">
        <is>
          <t>1.1.1</t>
        </is>
      </c>
      <c r="F10" s="13" t="inlineStr">
        <is>
          <t>NA</t>
        </is>
      </c>
      <c r="G10" s="13" t="inlineStr">
        <is>
          <t>NA</t>
        </is>
      </c>
      <c r="H10" s="13" t="inlineStr">
        <is>
          <t>NA</t>
        </is>
      </c>
      <c r="I10" s="13" t="inlineStr">
        <is>
          <t>NA</t>
        </is>
      </c>
      <c r="J10" s="13" t="inlineStr">
        <is>
          <t>NA</t>
        </is>
      </c>
      <c r="K10" s="13" t="inlineStr">
        <is>
          <t>NA</t>
        </is>
      </c>
      <c r="L10" s="13" t="inlineStr">
        <is>
          <t>NA</t>
        </is>
      </c>
      <c r="M10" s="13" t="inlineStr">
        <is>
          <t>NA</t>
        </is>
      </c>
      <c r="N10" s="13" t="inlineStr">
        <is>
          <t>NA</t>
        </is>
      </c>
      <c r="O10" s="13" t="inlineStr">
        <is>
          <t>NA</t>
        </is>
      </c>
      <c r="P10" s="13" t="inlineStr">
        <is>
          <t>NA</t>
        </is>
      </c>
      <c r="Q10" s="13" t="inlineStr">
        <is>
          <t>NA</t>
        </is>
      </c>
      <c r="R10" s="13" t="inlineStr">
        <is>
          <t>NA</t>
        </is>
      </c>
      <c r="S10" s="13" t="inlineStr">
        <is>
          <t>NA</t>
        </is>
      </c>
      <c r="T10" s="13" t="inlineStr">
        <is>
          <t>NA</t>
        </is>
      </c>
      <c r="U10" s="13" t="inlineStr">
        <is>
          <t>NA</t>
        </is>
      </c>
      <c r="V10" s="13" t="inlineStr">
        <is>
          <t>NA</t>
        </is>
      </c>
      <c r="W10" s="13" t="inlineStr">
        <is>
          <t>NA</t>
        </is>
      </c>
      <c r="X10" s="13" t="inlineStr">
        <is>
          <t>NA</t>
        </is>
      </c>
      <c r="Y10" s="14" t="str">
        <f>IF(COUNTIF(F10:X10,"NC")&gt;0,"NC",IF(COUNTIF(F10:X10,"NT")&gt;0,"NT",IF(COUNTIF(F10:X10,"C")&gt;0,"C","NA")))</f>
        <v>NA</v>
      </c>
      <c r="Z10" s="12" t="inlineStr">
        <is>
          <t>Aucune image complexe : chaque infographie reprend des données écrites à côté.</t>
        </is>
      </c>
    </row>
    <row r="11">
      <c r="A11" s="12" t="inlineStr">
        <is>
          <t>1. Images</t>
        </is>
      </c>
      <c r="B11" s="12" t="inlineStr">
        <is>
          <t>1.7</t>
        </is>
      </c>
      <c r="C11" s="12" t="inlineStr">
        <is>
          <t>Pour chaque image porteuse d’information ayant une description détaillée, cette description est-elle pertinente ?</t>
        </is>
      </c>
      <c r="D11" s="12" t="inlineStr">
        <is>
          <t>A</t>
        </is>
      </c>
      <c r="E11" s="12" t="inlineStr">
        <is>
          <t>1.1.1</t>
        </is>
      </c>
      <c r="F11" s="13" t="inlineStr">
        <is>
          <t>NA</t>
        </is>
      </c>
      <c r="G11" s="13" t="inlineStr">
        <is>
          <t>NA</t>
        </is>
      </c>
      <c r="H11" s="13" t="inlineStr">
        <is>
          <t>NA</t>
        </is>
      </c>
      <c r="I11" s="13" t="inlineStr">
        <is>
          <t>NA</t>
        </is>
      </c>
      <c r="J11" s="13" t="inlineStr">
        <is>
          <t>NA</t>
        </is>
      </c>
      <c r="K11" s="13" t="inlineStr">
        <is>
          <t>NA</t>
        </is>
      </c>
      <c r="L11" s="13" t="inlineStr">
        <is>
          <t>NA</t>
        </is>
      </c>
      <c r="M11" s="13" t="inlineStr">
        <is>
          <t>NA</t>
        </is>
      </c>
      <c r="N11" s="13" t="inlineStr">
        <is>
          <t>NA</t>
        </is>
      </c>
      <c r="O11" s="13" t="inlineStr">
        <is>
          <t>NA</t>
        </is>
      </c>
      <c r="P11" s="13" t="inlineStr">
        <is>
          <t>NA</t>
        </is>
      </c>
      <c r="Q11" s="13" t="inlineStr">
        <is>
          <t>NA</t>
        </is>
      </c>
      <c r="R11" s="13" t="inlineStr">
        <is>
          <t>NA</t>
        </is>
      </c>
      <c r="S11" s="13" t="inlineStr">
        <is>
          <t>NA</t>
        </is>
      </c>
      <c r="T11" s="13" t="inlineStr">
        <is>
          <t>NA</t>
        </is>
      </c>
      <c r="U11" s="13" t="inlineStr">
        <is>
          <t>NA</t>
        </is>
      </c>
      <c r="V11" s="13" t="inlineStr">
        <is>
          <t>NA</t>
        </is>
      </c>
      <c r="W11" s="13" t="inlineStr">
        <is>
          <t>NA</t>
        </is>
      </c>
      <c r="X11" s="13" t="inlineStr">
        <is>
          <t>NA</t>
        </is>
      </c>
      <c r="Y11" s="14" t="str">
        <f>IF(COUNTIF(F11:X11,"NC")&gt;0,"NC",IF(COUNTIF(F11:X11,"NT")&gt;0,"NT",IF(COUNTIF(F11:X11,"C")&gt;0,"C","NA")))</f>
        <v>NA</v>
      </c>
      <c r="Z11" s="12" t="inlineStr">
        <is>
          <t>Sans objet (pas de description détaillée).</t>
        </is>
      </c>
    </row>
    <row r="12">
      <c r="A12" s="12" t="inlineStr">
        <is>
          <t>1. Images</t>
        </is>
      </c>
      <c r="B12" s="12" t="inlineStr">
        <is>
          <t>1.8</t>
        </is>
      </c>
      <c r="C12" s="12" t="inlineStr">
        <is>
          <t>Chaque image texte porteuse d’information, en l’absence d’un mécanisme de remplacement, doit si possible être remplacée par du texte stylé. Cette règle est-elle respectée (hors cas particuliers) ?</t>
        </is>
      </c>
      <c r="D12" s="12" t="inlineStr">
        <is>
          <t>AA</t>
        </is>
      </c>
      <c r="E12" s="12" t="inlineStr">
        <is>
          <t>1.4.5</t>
        </is>
      </c>
      <c r="F12" s="13" t="inlineStr">
        <is>
          <t>NA</t>
        </is>
      </c>
      <c r="G12" s="13" t="inlineStr">
        <is>
          <t>NA</t>
        </is>
      </c>
      <c r="H12" s="13" t="inlineStr">
        <is>
          <t>NA</t>
        </is>
      </c>
      <c r="I12" s="13" t="inlineStr">
        <is>
          <t>NA</t>
        </is>
      </c>
      <c r="J12" s="13" t="inlineStr">
        <is>
          <t>NA</t>
        </is>
      </c>
      <c r="K12" s="13" t="inlineStr">
        <is>
          <t>NA</t>
        </is>
      </c>
      <c r="L12" s="13" t="inlineStr">
        <is>
          <t>NA</t>
        </is>
      </c>
      <c r="M12" s="13" t="inlineStr">
        <is>
          <t>NA</t>
        </is>
      </c>
      <c r="N12" s="13" t="inlineStr">
        <is>
          <t>NA</t>
        </is>
      </c>
      <c r="O12" s="13" t="inlineStr">
        <is>
          <t>NA</t>
        </is>
      </c>
      <c r="P12" s="13" t="inlineStr">
        <is>
          <t>NA</t>
        </is>
      </c>
      <c r="Q12" s="13" t="inlineStr">
        <is>
          <t>NA</t>
        </is>
      </c>
      <c r="R12" s="13" t="inlineStr">
        <is>
          <t>NA</t>
        </is>
      </c>
      <c r="S12" s="13" t="inlineStr">
        <is>
          <t>NA</t>
        </is>
      </c>
      <c r="T12" s="13" t="inlineStr">
        <is>
          <t>NA</t>
        </is>
      </c>
      <c r="U12" s="13" t="inlineStr">
        <is>
          <t>NA</t>
        </is>
      </c>
      <c r="V12" s="13" t="inlineStr">
        <is>
          <t>NA</t>
        </is>
      </c>
      <c r="W12" s="13" t="inlineStr">
        <is>
          <t>NA</t>
        </is>
      </c>
      <c r="X12" s="13" t="inlineStr">
        <is>
          <t>NA</t>
        </is>
      </c>
      <c r="Y12" s="14" t="str">
        <f>IF(COUNTIF(F12:X12,"NC")&gt;0,"NC",IF(COUNTIF(F12:X12,"NT")&gt;0,"NT",IF(COUNTIF(F12:X12,"C")&gt;0,"C","NA")))</f>
        <v>NA</v>
      </c>
      <c r="Z12" s="12" t="inlineStr">
        <is>
          <t>Pas d’image texte : les logos et captures de sites sont des cas particuliers, les chiffres des infographies sont du texte SVG.</t>
        </is>
      </c>
    </row>
    <row r="13">
      <c r="A13" s="12" t="inlineStr">
        <is>
          <t>1. Images</t>
        </is>
      </c>
      <c r="B13" s="12" t="inlineStr">
        <is>
          <t>1.9</t>
        </is>
      </c>
      <c r="C13" s="12" t="inlineStr">
        <is>
          <t>Chaque légende d’image est-elle, si nécessaire, correctement reliée à l’image correspondante ?</t>
        </is>
      </c>
      <c r="D13" s="12" t="inlineStr">
        <is>
          <t>A</t>
        </is>
      </c>
      <c r="E13" s="12" t="inlineStr">
        <is>
          <t>1.1.1, 4.1.2</t>
        </is>
      </c>
      <c r="F13" s="13" t="inlineStr">
        <is>
          <t>NA</t>
        </is>
      </c>
      <c r="G13" s="13" t="inlineStr">
        <is>
          <t>NA</t>
        </is>
      </c>
      <c r="H13" s="13" t="inlineStr">
        <is>
          <t>NA</t>
        </is>
      </c>
      <c r="I13" s="13" t="inlineStr">
        <is>
          <t>NA</t>
        </is>
      </c>
      <c r="J13" s="13" t="inlineStr">
        <is>
          <t>NA</t>
        </is>
      </c>
      <c r="K13" s="13" t="inlineStr">
        <is>
          <t>NA</t>
        </is>
      </c>
      <c r="L13" s="13" t="inlineStr">
        <is>
          <t>NA</t>
        </is>
      </c>
      <c r="M13" s="13" t="inlineStr">
        <is>
          <t>NA</t>
        </is>
      </c>
      <c r="N13" s="13" t="inlineStr">
        <is>
          <t>NA</t>
        </is>
      </c>
      <c r="O13" s="13" t="inlineStr">
        <is>
          <t>NA</t>
        </is>
      </c>
      <c r="P13" s="13" t="inlineStr">
        <is>
          <t>NA</t>
        </is>
      </c>
      <c r="Q13" s="13" t="inlineStr">
        <is>
          <t>C</t>
        </is>
      </c>
      <c r="R13" s="13" t="inlineStr">
        <is>
          <t>NA</t>
        </is>
      </c>
      <c r="S13" s="13" t="inlineStr">
        <is>
          <t>NA</t>
        </is>
      </c>
      <c r="T13" s="13" t="inlineStr">
        <is>
          <t>NA</t>
        </is>
      </c>
      <c r="U13" s="13" t="inlineStr">
        <is>
          <t>NA</t>
        </is>
      </c>
      <c r="V13" s="13" t="inlineStr">
        <is>
          <t>NA</t>
        </is>
      </c>
      <c r="W13" s="13" t="inlineStr">
        <is>
          <t>NA</t>
        </is>
      </c>
      <c r="X13" s="13" t="inlineStr">
        <is>
          <t>NA</t>
        </is>
      </c>
      <c r="Y13" s="14" t="str">
        <f>IF(COUNTIF(F13:X13,"NC")&gt;0,"NC",IF(COUNTIF(F13:X13,"NT")&gt;0,"NT",IF(COUNTIF(F13:X13,"C")&gt;0,"C","NA")))</f>
        <v>C</v>
      </c>
      <c r="Z13" s="12" t="inlineStr">
        <is>
          <t>Images légendées (bloc Image avec légende) : la figure porte un aria-label égal à la légende (corrigé pendant l’audit, filtre de l’extension). Pas de légende d’image sur les autres pages.</t>
        </is>
      </c>
    </row>
    <row r="14">
      <c r="A14" s="12" t="inlineStr">
        <is>
          <t>2. Cadres</t>
        </is>
      </c>
      <c r="B14" s="12" t="inlineStr">
        <is>
          <t>2.1</t>
        </is>
      </c>
      <c r="C14" s="12" t="inlineStr">
        <is>
          <t>Chaque cadre a-t-il un titre de cadre ?</t>
        </is>
      </c>
      <c r="D14" s="12" t="inlineStr">
        <is>
          <t>A</t>
        </is>
      </c>
      <c r="E14" s="12" t="inlineStr">
        <is>
          <t>4.1.2</t>
        </is>
      </c>
      <c r="F14" s="13" t="inlineStr">
        <is>
          <t>NA</t>
        </is>
      </c>
      <c r="G14" s="13" t="inlineStr">
        <is>
          <t>NA</t>
        </is>
      </c>
      <c r="H14" s="13" t="inlineStr">
        <is>
          <t>NA</t>
        </is>
      </c>
      <c r="I14" s="13" t="inlineStr">
        <is>
          <t>NA</t>
        </is>
      </c>
      <c r="J14" s="13" t="inlineStr">
        <is>
          <t>NA</t>
        </is>
      </c>
      <c r="K14" s="13" t="inlineStr">
        <is>
          <t>NA</t>
        </is>
      </c>
      <c r="L14" s="13" t="inlineStr">
        <is>
          <t>NA</t>
        </is>
      </c>
      <c r="M14" s="13" t="inlineStr">
        <is>
          <t>NA</t>
        </is>
      </c>
      <c r="N14" s="13" t="inlineStr">
        <is>
          <t>NA</t>
        </is>
      </c>
      <c r="O14" s="13" t="inlineStr">
        <is>
          <t>NA</t>
        </is>
      </c>
      <c r="P14" s="13" t="inlineStr">
        <is>
          <t>NA</t>
        </is>
      </c>
      <c r="Q14" s="13" t="inlineStr">
        <is>
          <t>NA</t>
        </is>
      </c>
      <c r="R14" s="13" t="inlineStr">
        <is>
          <t>NA</t>
        </is>
      </c>
      <c r="S14" s="13" t="inlineStr">
        <is>
          <t>NA</t>
        </is>
      </c>
      <c r="T14" s="13" t="inlineStr">
        <is>
          <t>NA</t>
        </is>
      </c>
      <c r="U14" s="13" t="inlineStr">
        <is>
          <t>NA</t>
        </is>
      </c>
      <c r="V14" s="13" t="inlineStr">
        <is>
          <t>NA</t>
        </is>
      </c>
      <c r="W14" s="13" t="inlineStr">
        <is>
          <t>NA</t>
        </is>
      </c>
      <c r="X14" s="13" t="inlineStr">
        <is>
          <t>NA</t>
        </is>
      </c>
      <c r="Y14" s="14" t="str">
        <f>IF(COUNTIF(F14:X14,"NC")&gt;0,"NC",IF(COUNTIF(F14:X14,"NT")&gt;0,"NT",IF(COUNTIF(F14:X14,"C")&gt;0,"C","NA")))</f>
        <v>NA</v>
      </c>
      <c r="Z14" s="12" t="inlineStr">
        <is>
          <t>Aucun cadre (iframe) sur l’échantillon. Hors échantillon : un article avec une vidéo YouTube, cadre titré par WordPress.</t>
        </is>
      </c>
    </row>
    <row r="15">
      <c r="A15" s="12" t="inlineStr">
        <is>
          <t>2. Cadres</t>
        </is>
      </c>
      <c r="B15" s="12" t="inlineStr">
        <is>
          <t>2.2</t>
        </is>
      </c>
      <c r="C15" s="12" t="inlineStr">
        <is>
          <t>Pour chaque cadre ayant un titre de cadre, ce titre de cadre est-il pertinent ?</t>
        </is>
      </c>
      <c r="D15" s="12" t="inlineStr">
        <is>
          <t>A</t>
        </is>
      </c>
      <c r="E15" s="12" t="inlineStr">
        <is>
          <t>4.1.2</t>
        </is>
      </c>
      <c r="F15" s="13" t="inlineStr">
        <is>
          <t>NA</t>
        </is>
      </c>
      <c r="G15" s="13" t="inlineStr">
        <is>
          <t>NA</t>
        </is>
      </c>
      <c r="H15" s="13" t="inlineStr">
        <is>
          <t>NA</t>
        </is>
      </c>
      <c r="I15" s="13" t="inlineStr">
        <is>
          <t>NA</t>
        </is>
      </c>
      <c r="J15" s="13" t="inlineStr">
        <is>
          <t>NA</t>
        </is>
      </c>
      <c r="K15" s="13" t="inlineStr">
        <is>
          <t>NA</t>
        </is>
      </c>
      <c r="L15" s="13" t="inlineStr">
        <is>
          <t>NA</t>
        </is>
      </c>
      <c r="M15" s="13" t="inlineStr">
        <is>
          <t>NA</t>
        </is>
      </c>
      <c r="N15" s="13" t="inlineStr">
        <is>
          <t>NA</t>
        </is>
      </c>
      <c r="O15" s="13" t="inlineStr">
        <is>
          <t>NA</t>
        </is>
      </c>
      <c r="P15" s="13" t="inlineStr">
        <is>
          <t>NA</t>
        </is>
      </c>
      <c r="Q15" s="13" t="inlineStr">
        <is>
          <t>NA</t>
        </is>
      </c>
      <c r="R15" s="13" t="inlineStr">
        <is>
          <t>NA</t>
        </is>
      </c>
      <c r="S15" s="13" t="inlineStr">
        <is>
          <t>NA</t>
        </is>
      </c>
      <c r="T15" s="13" t="inlineStr">
        <is>
          <t>NA</t>
        </is>
      </c>
      <c r="U15" s="13" t="inlineStr">
        <is>
          <t>NA</t>
        </is>
      </c>
      <c r="V15" s="13" t="inlineStr">
        <is>
          <t>NA</t>
        </is>
      </c>
      <c r="W15" s="13" t="inlineStr">
        <is>
          <t>NA</t>
        </is>
      </c>
      <c r="X15" s="13" t="inlineStr">
        <is>
          <t>NA</t>
        </is>
      </c>
      <c r="Y15" s="14" t="str">
        <f>IF(COUNTIF(F15:X15,"NC")&gt;0,"NC",IF(COUNTIF(F15:X15,"NT")&gt;0,"NT",IF(COUNTIF(F15:X15,"C")&gt;0,"C","NA")))</f>
        <v>NA</v>
      </c>
      <c r="Z15" s="12" t="inlineStr">
        <is>
          <t>Sans objet.</t>
        </is>
      </c>
    </row>
    <row r="16">
      <c r="A16" s="12" t="inlineStr">
        <is>
          <t>3. Couleurs</t>
        </is>
      </c>
      <c r="B16" s="12" t="inlineStr">
        <is>
          <t>3.1</t>
        </is>
      </c>
      <c r="C16" s="12" t="inlineStr">
        <is>
          <t>Dans chaque page web, l’information ne doit pas être donnée uniquement par la couleur. Cette règle est-elle respectée ?</t>
        </is>
      </c>
      <c r="D16" s="12" t="inlineStr">
        <is>
          <t>A</t>
        </is>
      </c>
      <c r="E16" s="12" t="inlineStr">
        <is>
          <t>1.3.1, 1.4.1</t>
        </is>
      </c>
      <c r="F16" s="13" t="inlineStr">
        <is>
          <t>C</t>
        </is>
      </c>
      <c r="G16" s="13" t="inlineStr">
        <is>
          <t>C</t>
        </is>
      </c>
      <c r="H16" s="13" t="inlineStr">
        <is>
          <t>C</t>
        </is>
      </c>
      <c r="I16" s="13" t="inlineStr">
        <is>
          <t>C</t>
        </is>
      </c>
      <c r="J16" s="13" t="inlineStr">
        <is>
          <t>C</t>
        </is>
      </c>
      <c r="K16" s="13" t="inlineStr">
        <is>
          <t>C</t>
        </is>
      </c>
      <c r="L16" s="13" t="inlineStr">
        <is>
          <t>C</t>
        </is>
      </c>
      <c r="M16" s="13" t="inlineStr">
        <is>
          <t>C</t>
        </is>
      </c>
      <c r="N16" s="13" t="inlineStr">
        <is>
          <t>C</t>
        </is>
      </c>
      <c r="O16" s="13" t="inlineStr">
        <is>
          <t>C</t>
        </is>
      </c>
      <c r="P16" s="13" t="inlineStr">
        <is>
          <t>C</t>
        </is>
      </c>
      <c r="Q16" s="13" t="inlineStr">
        <is>
          <t>C</t>
        </is>
      </c>
      <c r="R16" s="13" t="inlineStr">
        <is>
          <t>C</t>
        </is>
      </c>
      <c r="S16" s="13" t="inlineStr">
        <is>
          <t>C</t>
        </is>
      </c>
      <c r="T16" s="13" t="inlineStr">
        <is>
          <t>C</t>
        </is>
      </c>
      <c r="U16" s="13" t="inlineStr">
        <is>
          <t>C</t>
        </is>
      </c>
      <c r="V16" s="13" t="inlineStr">
        <is>
          <t>C</t>
        </is>
      </c>
      <c r="W16" s="13" t="inlineStr">
        <is>
          <t>C</t>
        </is>
      </c>
      <c r="X16" s="13" t="inlineStr">
        <is>
          <t>C</t>
        </is>
      </c>
      <c r="Y16" s="14" t="str">
        <f>IF(COUNTIF(F16:X16,"NC")&gt;0,"NC",IF(COUNTIF(F16:X16,"NT")&gt;0,"NT",IF(COUNTIF(F16:X16,"C")&gt;0,"C","NA")))</f>
        <v>C</v>
      </c>
      <c r="Z16" s="12" t="inlineStr">
        <is>
          <t>Information jamais donnée par la seule couleur : page en cours (aria-current), statut joignable/fermé en texte, erreurs de saisie en texte sous le champ, choix du calculateur en texte et état coché, remises précédées du signe −.</t>
        </is>
      </c>
    </row>
    <row r="17">
      <c r="A17" s="12" t="inlineStr">
        <is>
          <t>3. Couleurs</t>
        </is>
      </c>
      <c r="B17" s="12" t="inlineStr">
        <is>
          <t>3.2</t>
        </is>
      </c>
      <c r="C17" s="12" t="inlineStr">
        <is>
          <t>Dans chaque page web, le contraste entre la couleur du texte et la couleur de son arrière-plan est-il suffisamment élevé (hors cas particuliers) ?</t>
        </is>
      </c>
      <c r="D17" s="12" t="inlineStr">
        <is>
          <t>AA</t>
        </is>
      </c>
      <c r="E17" s="12" t="inlineStr">
        <is>
          <t>1.4.3</t>
        </is>
      </c>
      <c r="F17" s="13" t="inlineStr">
        <is>
          <t>C</t>
        </is>
      </c>
      <c r="G17" s="13" t="inlineStr">
        <is>
          <t>C</t>
        </is>
      </c>
      <c r="H17" s="13" t="inlineStr">
        <is>
          <t>C</t>
        </is>
      </c>
      <c r="I17" s="13" t="inlineStr">
        <is>
          <t>C</t>
        </is>
      </c>
      <c r="J17" s="13" t="inlineStr">
        <is>
          <t>C</t>
        </is>
      </c>
      <c r="K17" s="13" t="inlineStr">
        <is>
          <t>C</t>
        </is>
      </c>
      <c r="L17" s="13" t="inlineStr">
        <is>
          <t>C</t>
        </is>
      </c>
      <c r="M17" s="13" t="inlineStr">
        <is>
          <t>C</t>
        </is>
      </c>
      <c r="N17" s="13" t="inlineStr">
        <is>
          <t>C</t>
        </is>
      </c>
      <c r="O17" s="13" t="inlineStr">
        <is>
          <t>C</t>
        </is>
      </c>
      <c r="P17" s="13" t="inlineStr">
        <is>
          <t>C</t>
        </is>
      </c>
      <c r="Q17" s="13" t="inlineStr">
        <is>
          <t>C</t>
        </is>
      </c>
      <c r="R17" s="13" t="inlineStr">
        <is>
          <t>C</t>
        </is>
      </c>
      <c r="S17" s="13" t="inlineStr">
        <is>
          <t>C</t>
        </is>
      </c>
      <c r="T17" s="13" t="inlineStr">
        <is>
          <t>C</t>
        </is>
      </c>
      <c r="U17" s="13" t="inlineStr">
        <is>
          <t>C</t>
        </is>
      </c>
      <c r="V17" s="13" t="inlineStr">
        <is>
          <t>C</t>
        </is>
      </c>
      <c r="W17" s="13" t="inlineStr">
        <is>
          <t>C</t>
        </is>
      </c>
      <c r="X17" s="13" t="inlineStr">
        <is>
          <t>C</t>
        </is>
      </c>
      <c r="Y17" s="14" t="str">
        <f>IF(COUNTIF(F17:X17,"NC")&gt;0,"NC",IF(COUNTIF(F17:X17,"NT")&gt;0,"NT",IF(COUNTIF(F17:X17,"C")&gt;0,"C","NA")))</f>
        <v>C</v>
      </c>
      <c r="Z17" s="12" t="inlineStr">
        <is>
          <t>Contrastes relevés (axe-core, 19 pages, bureau et mobile) : aucun défaut. Texte 16:1, texte secondaire 8,4:1, liens 6,5:1, boutons violets 6:1.</t>
        </is>
      </c>
    </row>
    <row r="18">
      <c r="A18" s="12" t="inlineStr">
        <is>
          <t>3. Couleurs</t>
        </is>
      </c>
      <c r="B18" s="12" t="inlineStr">
        <is>
          <t>3.3</t>
        </is>
      </c>
      <c r="C18" s="12" t="inlineStr">
        <is>
          <t>Dans chaque page web, les couleurs utilisées dans les composants d’interface ou les éléments graphiques porteurs d’informations sont-elles suffisamment contrastées (hors cas particuliers) ?</t>
        </is>
      </c>
      <c r="D18" s="12" t="inlineStr">
        <is>
          <t>AA</t>
        </is>
      </c>
      <c r="E18" s="12" t="inlineStr">
        <is>
          <t>1.4.11</t>
        </is>
      </c>
      <c r="F18" s="13" t="inlineStr">
        <is>
          <t>C</t>
        </is>
      </c>
      <c r="G18" s="13" t="inlineStr">
        <is>
          <t>C</t>
        </is>
      </c>
      <c r="H18" s="13" t="inlineStr">
        <is>
          <t>C</t>
        </is>
      </c>
      <c r="I18" s="13" t="inlineStr">
        <is>
          <t>C</t>
        </is>
      </c>
      <c r="J18" s="13" t="inlineStr">
        <is>
          <t>C</t>
        </is>
      </c>
      <c r="K18" s="13" t="inlineStr">
        <is>
          <t>C</t>
        </is>
      </c>
      <c r="L18" s="13" t="inlineStr">
        <is>
          <t>C</t>
        </is>
      </c>
      <c r="M18" s="13" t="inlineStr">
        <is>
          <t>C</t>
        </is>
      </c>
      <c r="N18" s="13" t="inlineStr">
        <is>
          <t>C</t>
        </is>
      </c>
      <c r="O18" s="13" t="inlineStr">
        <is>
          <t>C</t>
        </is>
      </c>
      <c r="P18" s="13" t="inlineStr">
        <is>
          <t>C</t>
        </is>
      </c>
      <c r="Q18" s="13" t="inlineStr">
        <is>
          <t>C</t>
        </is>
      </c>
      <c r="R18" s="13" t="inlineStr">
        <is>
          <t>C</t>
        </is>
      </c>
      <c r="S18" s="13" t="inlineStr">
        <is>
          <t>C</t>
        </is>
      </c>
      <c r="T18" s="13" t="inlineStr">
        <is>
          <t>C</t>
        </is>
      </c>
      <c r="U18" s="13" t="inlineStr">
        <is>
          <t>C</t>
        </is>
      </c>
      <c r="V18" s="13" t="inlineStr">
        <is>
          <t>C</t>
        </is>
      </c>
      <c r="W18" s="13" t="inlineStr">
        <is>
          <t>C</t>
        </is>
      </c>
      <c r="X18" s="13" t="inlineStr">
        <is>
          <t>C</t>
        </is>
      </c>
      <c r="Y18" s="14" t="str">
        <f>IF(COUNTIF(F18:X18,"NC")&gt;0,"NC",IF(COUNTIF(F18:X18,"NT")&gt;0,"NT",IF(COUNTIF(F18:X18,"C")&gt;0,"C","NA")))</f>
        <v>C</v>
      </c>
      <c r="Z18" s="12" t="inlineStr">
        <is>
          <t>Composants : contour de focus 3 px violet clair 6,5:1 ; bordures des champs passées de 1,3:1 à 3,8:1 (corrigé pendant l’audit) ; boutons identifiés par leur texte.</t>
        </is>
      </c>
    </row>
    <row r="19">
      <c r="A19" s="12" t="inlineStr">
        <is>
          <t>4. Multimédia</t>
        </is>
      </c>
      <c r="B19" s="12" t="inlineStr">
        <is>
          <t>4.1</t>
        </is>
      </c>
      <c r="C19" s="12" t="inlineStr">
        <is>
          <t>Chaque média temporel pré-enregistré a-t-il, si nécessaire, une transcription textuelle ou une audiodescription (hors cas particuliers) ?</t>
        </is>
      </c>
      <c r="D19" s="12" t="inlineStr">
        <is>
          <t>A</t>
        </is>
      </c>
      <c r="E19" s="12" t="inlineStr">
        <is>
          <t>1.2.1, 1.2.3</t>
        </is>
      </c>
      <c r="F19" s="13" t="inlineStr">
        <is>
          <t>NA</t>
        </is>
      </c>
      <c r="G19" s="13" t="inlineStr">
        <is>
          <t>NA</t>
        </is>
      </c>
      <c r="H19" s="13" t="inlineStr">
        <is>
          <t>NA</t>
        </is>
      </c>
      <c r="I19" s="13" t="inlineStr">
        <is>
          <t>NA</t>
        </is>
      </c>
      <c r="J19" s="13" t="inlineStr">
        <is>
          <t>NA</t>
        </is>
      </c>
      <c r="K19" s="13" t="inlineStr">
        <is>
          <t>NA</t>
        </is>
      </c>
      <c r="L19" s="13" t="inlineStr">
        <is>
          <t>NA</t>
        </is>
      </c>
      <c r="M19" s="13" t="inlineStr">
        <is>
          <t>NA</t>
        </is>
      </c>
      <c r="N19" s="13" t="inlineStr">
        <is>
          <t>NA</t>
        </is>
      </c>
      <c r="O19" s="13" t="inlineStr">
        <is>
          <t>NA</t>
        </is>
      </c>
      <c r="P19" s="13" t="inlineStr">
        <is>
          <t>NA</t>
        </is>
      </c>
      <c r="Q19" s="13" t="inlineStr">
        <is>
          <t>NA</t>
        </is>
      </c>
      <c r="R19" s="13" t="inlineStr">
        <is>
          <t>NA</t>
        </is>
      </c>
      <c r="S19" s="13" t="inlineStr">
        <is>
          <t>NA</t>
        </is>
      </c>
      <c r="T19" s="13" t="inlineStr">
        <is>
          <t>NA</t>
        </is>
      </c>
      <c r="U19" s="13" t="inlineStr">
        <is>
          <t>NA</t>
        </is>
      </c>
      <c r="V19" s="13" t="inlineStr">
        <is>
          <t>NA</t>
        </is>
      </c>
      <c r="W19" s="13" t="inlineStr">
        <is>
          <t>NA</t>
        </is>
      </c>
      <c r="X19" s="13" t="inlineStr">
        <is>
          <t>NA</t>
        </is>
      </c>
      <c r="Y19" s="14" t="str">
        <f>IF(COUNTIF(F19:X19,"NC")&gt;0,"NC",IF(COUNTIF(F19:X19,"NT")&gt;0,"NT",IF(COUNTIF(F19:X19,"C")&gt;0,"C","NA")))</f>
        <v>NA</v>
      </c>
      <c r="Z19" s="12" t="inlineStr">
        <is>
          <t>Aucun média temporel sur l’échantillon.</t>
        </is>
      </c>
    </row>
    <row r="20">
      <c r="A20" s="12" t="inlineStr">
        <is>
          <t>4. Multimédia</t>
        </is>
      </c>
      <c r="B20" s="12" t="inlineStr">
        <is>
          <t>4.2</t>
        </is>
      </c>
      <c r="C20" s="12" t="inlineStr">
        <is>
          <t>Pour chaque média temporel pré-enregistré ayant une transcription textuelle ou une audiodescription synchronisée, celles-ci sont-elles pertinentes (hors cas particuliers) ?</t>
        </is>
      </c>
      <c r="D20" s="12" t="inlineStr">
        <is>
          <t>A</t>
        </is>
      </c>
      <c r="E20" s="12" t="inlineStr">
        <is>
          <t>1.2.1, 1.2.3</t>
        </is>
      </c>
      <c r="F20" s="13" t="inlineStr">
        <is>
          <t>NA</t>
        </is>
      </c>
      <c r="G20" s="13" t="inlineStr">
        <is>
          <t>NA</t>
        </is>
      </c>
      <c r="H20" s="13" t="inlineStr">
        <is>
          <t>NA</t>
        </is>
      </c>
      <c r="I20" s="13" t="inlineStr">
        <is>
          <t>NA</t>
        </is>
      </c>
      <c r="J20" s="13" t="inlineStr">
        <is>
          <t>NA</t>
        </is>
      </c>
      <c r="K20" s="13" t="inlineStr">
        <is>
          <t>NA</t>
        </is>
      </c>
      <c r="L20" s="13" t="inlineStr">
        <is>
          <t>NA</t>
        </is>
      </c>
      <c r="M20" s="13" t="inlineStr">
        <is>
          <t>NA</t>
        </is>
      </c>
      <c r="N20" s="13" t="inlineStr">
        <is>
          <t>NA</t>
        </is>
      </c>
      <c r="O20" s="13" t="inlineStr">
        <is>
          <t>NA</t>
        </is>
      </c>
      <c r="P20" s="13" t="inlineStr">
        <is>
          <t>NA</t>
        </is>
      </c>
      <c r="Q20" s="13" t="inlineStr">
        <is>
          <t>NA</t>
        </is>
      </c>
      <c r="R20" s="13" t="inlineStr">
        <is>
          <t>NA</t>
        </is>
      </c>
      <c r="S20" s="13" t="inlineStr">
        <is>
          <t>NA</t>
        </is>
      </c>
      <c r="T20" s="13" t="inlineStr">
        <is>
          <t>NA</t>
        </is>
      </c>
      <c r="U20" s="13" t="inlineStr">
        <is>
          <t>NA</t>
        </is>
      </c>
      <c r="V20" s="13" t="inlineStr">
        <is>
          <t>NA</t>
        </is>
      </c>
      <c r="W20" s="13" t="inlineStr">
        <is>
          <t>NA</t>
        </is>
      </c>
      <c r="X20" s="13" t="inlineStr">
        <is>
          <t>NA</t>
        </is>
      </c>
      <c r="Y20" s="14" t="str">
        <f>IF(COUNTIF(F20:X20,"NC")&gt;0,"NC",IF(COUNTIF(F20:X20,"NT")&gt;0,"NT",IF(COUNTIF(F20:X20,"C")&gt;0,"C","NA")))</f>
        <v>NA</v>
      </c>
      <c r="Z20" s="12" t="inlineStr">
        <is>
          <t>Sans objet.</t>
        </is>
      </c>
    </row>
    <row r="21">
      <c r="A21" s="12" t="inlineStr">
        <is>
          <t>4. Multimédia</t>
        </is>
      </c>
      <c r="B21" s="12" t="inlineStr">
        <is>
          <t>4.3</t>
        </is>
      </c>
      <c r="C21" s="12" t="inlineStr">
        <is>
          <t>Chaque média temporel synchronisé pré-enregistré a-t-il, si nécessaire, des sous-titres synchronisés (hors cas particuliers) ?</t>
        </is>
      </c>
      <c r="D21" s="12" t="inlineStr">
        <is>
          <t>A</t>
        </is>
      </c>
      <c r="E21" s="12" t="inlineStr">
        <is>
          <t>1.2.2</t>
        </is>
      </c>
      <c r="F21" s="13" t="inlineStr">
        <is>
          <t>NA</t>
        </is>
      </c>
      <c r="G21" s="13" t="inlineStr">
        <is>
          <t>NA</t>
        </is>
      </c>
      <c r="H21" s="13" t="inlineStr">
        <is>
          <t>NA</t>
        </is>
      </c>
      <c r="I21" s="13" t="inlineStr">
        <is>
          <t>NA</t>
        </is>
      </c>
      <c r="J21" s="13" t="inlineStr">
        <is>
          <t>NA</t>
        </is>
      </c>
      <c r="K21" s="13" t="inlineStr">
        <is>
          <t>NA</t>
        </is>
      </c>
      <c r="L21" s="13" t="inlineStr">
        <is>
          <t>NA</t>
        </is>
      </c>
      <c r="M21" s="13" t="inlineStr">
        <is>
          <t>NA</t>
        </is>
      </c>
      <c r="N21" s="13" t="inlineStr">
        <is>
          <t>NA</t>
        </is>
      </c>
      <c r="O21" s="13" t="inlineStr">
        <is>
          <t>NA</t>
        </is>
      </c>
      <c r="P21" s="13" t="inlineStr">
        <is>
          <t>NA</t>
        </is>
      </c>
      <c r="Q21" s="13" t="inlineStr">
        <is>
          <t>NA</t>
        </is>
      </c>
      <c r="R21" s="13" t="inlineStr">
        <is>
          <t>NA</t>
        </is>
      </c>
      <c r="S21" s="13" t="inlineStr">
        <is>
          <t>NA</t>
        </is>
      </c>
      <c r="T21" s="13" t="inlineStr">
        <is>
          <t>NA</t>
        </is>
      </c>
      <c r="U21" s="13" t="inlineStr">
        <is>
          <t>NA</t>
        </is>
      </c>
      <c r="V21" s="13" t="inlineStr">
        <is>
          <t>NA</t>
        </is>
      </c>
      <c r="W21" s="13" t="inlineStr">
        <is>
          <t>NA</t>
        </is>
      </c>
      <c r="X21" s="13" t="inlineStr">
        <is>
          <t>NA</t>
        </is>
      </c>
      <c r="Y21" s="14" t="str">
        <f>IF(COUNTIF(F21:X21,"NC")&gt;0,"NC",IF(COUNTIF(F21:X21,"NT")&gt;0,"NT",IF(COUNTIF(F21:X21,"C")&gt;0,"C","NA")))</f>
        <v>NA</v>
      </c>
      <c r="Z21" s="12" t="inlineStr">
        <is>
          <t>Sans objet.</t>
        </is>
      </c>
    </row>
    <row r="22">
      <c r="A22" s="12" t="inlineStr">
        <is>
          <t>4. Multimédia</t>
        </is>
      </c>
      <c r="B22" s="12" t="inlineStr">
        <is>
          <t>4.4</t>
        </is>
      </c>
      <c r="C22" s="12" t="inlineStr">
        <is>
          <t>Pour chaque média temporel synchronisé pré-enregistré ayant des sous-titres synchronisés, ces sous-titres sont-ils pertinents ?</t>
        </is>
      </c>
      <c r="D22" s="12" t="inlineStr">
        <is>
          <t>A</t>
        </is>
      </c>
      <c r="E22" s="12" t="inlineStr">
        <is>
          <t>1.2.2</t>
        </is>
      </c>
      <c r="F22" s="13" t="inlineStr">
        <is>
          <t>NA</t>
        </is>
      </c>
      <c r="G22" s="13" t="inlineStr">
        <is>
          <t>NA</t>
        </is>
      </c>
      <c r="H22" s="13" t="inlineStr">
        <is>
          <t>NA</t>
        </is>
      </c>
      <c r="I22" s="13" t="inlineStr">
        <is>
          <t>NA</t>
        </is>
      </c>
      <c r="J22" s="13" t="inlineStr">
        <is>
          <t>NA</t>
        </is>
      </c>
      <c r="K22" s="13" t="inlineStr">
        <is>
          <t>NA</t>
        </is>
      </c>
      <c r="L22" s="13" t="inlineStr">
        <is>
          <t>NA</t>
        </is>
      </c>
      <c r="M22" s="13" t="inlineStr">
        <is>
          <t>NA</t>
        </is>
      </c>
      <c r="N22" s="13" t="inlineStr">
        <is>
          <t>NA</t>
        </is>
      </c>
      <c r="O22" s="13" t="inlineStr">
        <is>
          <t>NA</t>
        </is>
      </c>
      <c r="P22" s="13" t="inlineStr">
        <is>
          <t>NA</t>
        </is>
      </c>
      <c r="Q22" s="13" t="inlineStr">
        <is>
          <t>NA</t>
        </is>
      </c>
      <c r="R22" s="13" t="inlineStr">
        <is>
          <t>NA</t>
        </is>
      </c>
      <c r="S22" s="13" t="inlineStr">
        <is>
          <t>NA</t>
        </is>
      </c>
      <c r="T22" s="13" t="inlineStr">
        <is>
          <t>NA</t>
        </is>
      </c>
      <c r="U22" s="13" t="inlineStr">
        <is>
          <t>NA</t>
        </is>
      </c>
      <c r="V22" s="13" t="inlineStr">
        <is>
          <t>NA</t>
        </is>
      </c>
      <c r="W22" s="13" t="inlineStr">
        <is>
          <t>NA</t>
        </is>
      </c>
      <c r="X22" s="13" t="inlineStr">
        <is>
          <t>NA</t>
        </is>
      </c>
      <c r="Y22" s="14" t="str">
        <f>IF(COUNTIF(F22:X22,"NC")&gt;0,"NC",IF(COUNTIF(F22:X22,"NT")&gt;0,"NT",IF(COUNTIF(F22:X22,"C")&gt;0,"C","NA")))</f>
        <v>NA</v>
      </c>
      <c r="Z22" s="12" t="inlineStr">
        <is>
          <t>Sans objet.</t>
        </is>
      </c>
    </row>
    <row r="23">
      <c r="A23" s="12" t="inlineStr">
        <is>
          <t>4. Multimédia</t>
        </is>
      </c>
      <c r="B23" s="12" t="inlineStr">
        <is>
          <t>4.5</t>
        </is>
      </c>
      <c r="C23" s="12" t="inlineStr">
        <is>
          <t>Chaque média temporel pré-enregistré a-t-il, si nécessaire, une audiodescription synchronisée (hors cas particuliers) ?</t>
        </is>
      </c>
      <c r="D23" s="12" t="inlineStr">
        <is>
          <t>AA</t>
        </is>
      </c>
      <c r="E23" s="12" t="inlineStr">
        <is>
          <t>1.2.5</t>
        </is>
      </c>
      <c r="F23" s="13" t="inlineStr">
        <is>
          <t>NA</t>
        </is>
      </c>
      <c r="G23" s="13" t="inlineStr">
        <is>
          <t>NA</t>
        </is>
      </c>
      <c r="H23" s="13" t="inlineStr">
        <is>
          <t>NA</t>
        </is>
      </c>
      <c r="I23" s="13" t="inlineStr">
        <is>
          <t>NA</t>
        </is>
      </c>
      <c r="J23" s="13" t="inlineStr">
        <is>
          <t>NA</t>
        </is>
      </c>
      <c r="K23" s="13" t="inlineStr">
        <is>
          <t>NA</t>
        </is>
      </c>
      <c r="L23" s="13" t="inlineStr">
        <is>
          <t>NA</t>
        </is>
      </c>
      <c r="M23" s="13" t="inlineStr">
        <is>
          <t>NA</t>
        </is>
      </c>
      <c r="N23" s="13" t="inlineStr">
        <is>
          <t>NA</t>
        </is>
      </c>
      <c r="O23" s="13" t="inlineStr">
        <is>
          <t>NA</t>
        </is>
      </c>
      <c r="P23" s="13" t="inlineStr">
        <is>
          <t>NA</t>
        </is>
      </c>
      <c r="Q23" s="13" t="inlineStr">
        <is>
          <t>NA</t>
        </is>
      </c>
      <c r="R23" s="13" t="inlineStr">
        <is>
          <t>NA</t>
        </is>
      </c>
      <c r="S23" s="13" t="inlineStr">
        <is>
          <t>NA</t>
        </is>
      </c>
      <c r="T23" s="13" t="inlineStr">
        <is>
          <t>NA</t>
        </is>
      </c>
      <c r="U23" s="13" t="inlineStr">
        <is>
          <t>NA</t>
        </is>
      </c>
      <c r="V23" s="13" t="inlineStr">
        <is>
          <t>NA</t>
        </is>
      </c>
      <c r="W23" s="13" t="inlineStr">
        <is>
          <t>NA</t>
        </is>
      </c>
      <c r="X23" s="13" t="inlineStr">
        <is>
          <t>NA</t>
        </is>
      </c>
      <c r="Y23" s="14" t="str">
        <f>IF(COUNTIF(F23:X23,"NC")&gt;0,"NC",IF(COUNTIF(F23:X23,"NT")&gt;0,"NT",IF(COUNTIF(F23:X23,"C")&gt;0,"C","NA")))</f>
        <v>NA</v>
      </c>
      <c r="Z23" s="12" t="inlineStr">
        <is>
          <t>Sans objet.</t>
        </is>
      </c>
    </row>
    <row r="24">
      <c r="A24" s="12" t="inlineStr">
        <is>
          <t>4. Multimédia</t>
        </is>
      </c>
      <c r="B24" s="12" t="inlineStr">
        <is>
          <t>4.6</t>
        </is>
      </c>
      <c r="C24" s="12" t="inlineStr">
        <is>
          <t>Pour chaque média temporel pré-enregistré ayant une audiodescription synchronisée, celle-ci est-elle pertinente ?</t>
        </is>
      </c>
      <c r="D24" s="12" t="inlineStr">
        <is>
          <t>AA</t>
        </is>
      </c>
      <c r="E24" s="12" t="inlineStr">
        <is>
          <t>1.2.5</t>
        </is>
      </c>
      <c r="F24" s="13" t="inlineStr">
        <is>
          <t>NA</t>
        </is>
      </c>
      <c r="G24" s="13" t="inlineStr">
        <is>
          <t>NA</t>
        </is>
      </c>
      <c r="H24" s="13" t="inlineStr">
        <is>
          <t>NA</t>
        </is>
      </c>
      <c r="I24" s="13" t="inlineStr">
        <is>
          <t>NA</t>
        </is>
      </c>
      <c r="J24" s="13" t="inlineStr">
        <is>
          <t>NA</t>
        </is>
      </c>
      <c r="K24" s="13" t="inlineStr">
        <is>
          <t>NA</t>
        </is>
      </c>
      <c r="L24" s="13" t="inlineStr">
        <is>
          <t>NA</t>
        </is>
      </c>
      <c r="M24" s="13" t="inlineStr">
        <is>
          <t>NA</t>
        </is>
      </c>
      <c r="N24" s="13" t="inlineStr">
        <is>
          <t>NA</t>
        </is>
      </c>
      <c r="O24" s="13" t="inlineStr">
        <is>
          <t>NA</t>
        </is>
      </c>
      <c r="P24" s="13" t="inlineStr">
        <is>
          <t>NA</t>
        </is>
      </c>
      <c r="Q24" s="13" t="inlineStr">
        <is>
          <t>NA</t>
        </is>
      </c>
      <c r="R24" s="13" t="inlineStr">
        <is>
          <t>NA</t>
        </is>
      </c>
      <c r="S24" s="13" t="inlineStr">
        <is>
          <t>NA</t>
        </is>
      </c>
      <c r="T24" s="13" t="inlineStr">
        <is>
          <t>NA</t>
        </is>
      </c>
      <c r="U24" s="13" t="inlineStr">
        <is>
          <t>NA</t>
        </is>
      </c>
      <c r="V24" s="13" t="inlineStr">
        <is>
          <t>NA</t>
        </is>
      </c>
      <c r="W24" s="13" t="inlineStr">
        <is>
          <t>NA</t>
        </is>
      </c>
      <c r="X24" s="13" t="inlineStr">
        <is>
          <t>NA</t>
        </is>
      </c>
      <c r="Y24" s="14" t="str">
        <f>IF(COUNTIF(F24:X24,"NC")&gt;0,"NC",IF(COUNTIF(F24:X24,"NT")&gt;0,"NT",IF(COUNTIF(F24:X24,"C")&gt;0,"C","NA")))</f>
        <v>NA</v>
      </c>
      <c r="Z24" s="12" t="inlineStr">
        <is>
          <t>Sans objet.</t>
        </is>
      </c>
    </row>
    <row r="25">
      <c r="A25" s="12" t="inlineStr">
        <is>
          <t>4. Multimédia</t>
        </is>
      </c>
      <c r="B25" s="12" t="inlineStr">
        <is>
          <t>4.7</t>
        </is>
      </c>
      <c r="C25" s="12" t="inlineStr">
        <is>
          <t>Chaque média temporel est-il clairement identifiable (hors cas particuliers) ?</t>
        </is>
      </c>
      <c r="D25" s="12" t="inlineStr">
        <is>
          <t>A</t>
        </is>
      </c>
      <c r="E25" s="12" t="inlineStr">
        <is>
          <t>1.1.1</t>
        </is>
      </c>
      <c r="F25" s="13" t="inlineStr">
        <is>
          <t>NA</t>
        </is>
      </c>
      <c r="G25" s="13" t="inlineStr">
        <is>
          <t>NA</t>
        </is>
      </c>
      <c r="H25" s="13" t="inlineStr">
        <is>
          <t>NA</t>
        </is>
      </c>
      <c r="I25" s="13" t="inlineStr">
        <is>
          <t>NA</t>
        </is>
      </c>
      <c r="J25" s="13" t="inlineStr">
        <is>
          <t>NA</t>
        </is>
      </c>
      <c r="K25" s="13" t="inlineStr">
        <is>
          <t>NA</t>
        </is>
      </c>
      <c r="L25" s="13" t="inlineStr">
        <is>
          <t>NA</t>
        </is>
      </c>
      <c r="M25" s="13" t="inlineStr">
        <is>
          <t>NA</t>
        </is>
      </c>
      <c r="N25" s="13" t="inlineStr">
        <is>
          <t>NA</t>
        </is>
      </c>
      <c r="O25" s="13" t="inlineStr">
        <is>
          <t>NA</t>
        </is>
      </c>
      <c r="P25" s="13" t="inlineStr">
        <is>
          <t>NA</t>
        </is>
      </c>
      <c r="Q25" s="13" t="inlineStr">
        <is>
          <t>NA</t>
        </is>
      </c>
      <c r="R25" s="13" t="inlineStr">
        <is>
          <t>NA</t>
        </is>
      </c>
      <c r="S25" s="13" t="inlineStr">
        <is>
          <t>NA</t>
        </is>
      </c>
      <c r="T25" s="13" t="inlineStr">
        <is>
          <t>NA</t>
        </is>
      </c>
      <c r="U25" s="13" t="inlineStr">
        <is>
          <t>NA</t>
        </is>
      </c>
      <c r="V25" s="13" t="inlineStr">
        <is>
          <t>NA</t>
        </is>
      </c>
      <c r="W25" s="13" t="inlineStr">
        <is>
          <t>NA</t>
        </is>
      </c>
      <c r="X25" s="13" t="inlineStr">
        <is>
          <t>NA</t>
        </is>
      </c>
      <c r="Y25" s="14" t="str">
        <f>IF(COUNTIF(F25:X25,"NC")&gt;0,"NC",IF(COUNTIF(F25:X25,"NT")&gt;0,"NT",IF(COUNTIF(F25:X25,"C")&gt;0,"C","NA")))</f>
        <v>NA</v>
      </c>
      <c r="Z25" s="12" t="inlineStr">
        <is>
          <t>Sans objet.</t>
        </is>
      </c>
    </row>
    <row r="26">
      <c r="A26" s="12" t="inlineStr">
        <is>
          <t>4. Multimédia</t>
        </is>
      </c>
      <c r="B26" s="12" t="inlineStr">
        <is>
          <t>4.8</t>
        </is>
      </c>
      <c r="C26" s="12" t="inlineStr">
        <is>
          <t>Chaque média non temporel a-t-il, si nécessaire, une alternative (hors cas particuliers) ?</t>
        </is>
      </c>
      <c r="D26" s="12" t="inlineStr">
        <is>
          <t>A</t>
        </is>
      </c>
      <c r="E26" s="12" t="inlineStr">
        <is>
          <t>1.1.1</t>
        </is>
      </c>
      <c r="F26" s="13" t="inlineStr">
        <is>
          <t>NA</t>
        </is>
      </c>
      <c r="G26" s="13" t="inlineStr">
        <is>
          <t>NA</t>
        </is>
      </c>
      <c r="H26" s="13" t="inlineStr">
        <is>
          <t>NA</t>
        </is>
      </c>
      <c r="I26" s="13" t="inlineStr">
        <is>
          <t>NA</t>
        </is>
      </c>
      <c r="J26" s="13" t="inlineStr">
        <is>
          <t>NA</t>
        </is>
      </c>
      <c r="K26" s="13" t="inlineStr">
        <is>
          <t>NA</t>
        </is>
      </c>
      <c r="L26" s="13" t="inlineStr">
        <is>
          <t>NA</t>
        </is>
      </c>
      <c r="M26" s="13" t="inlineStr">
        <is>
          <t>NA</t>
        </is>
      </c>
      <c r="N26" s="13" t="inlineStr">
        <is>
          <t>NA</t>
        </is>
      </c>
      <c r="O26" s="13" t="inlineStr">
        <is>
          <t>NA</t>
        </is>
      </c>
      <c r="P26" s="13" t="inlineStr">
        <is>
          <t>NA</t>
        </is>
      </c>
      <c r="Q26" s="13" t="inlineStr">
        <is>
          <t>NA</t>
        </is>
      </c>
      <c r="R26" s="13" t="inlineStr">
        <is>
          <t>NA</t>
        </is>
      </c>
      <c r="S26" s="13" t="inlineStr">
        <is>
          <t>NA</t>
        </is>
      </c>
      <c r="T26" s="13" t="inlineStr">
        <is>
          <t>NA</t>
        </is>
      </c>
      <c r="U26" s="13" t="inlineStr">
        <is>
          <t>NA</t>
        </is>
      </c>
      <c r="V26" s="13" t="inlineStr">
        <is>
          <t>NA</t>
        </is>
      </c>
      <c r="W26" s="13" t="inlineStr">
        <is>
          <t>NA</t>
        </is>
      </c>
      <c r="X26" s="13" t="inlineStr">
        <is>
          <t>NA</t>
        </is>
      </c>
      <c r="Y26" s="14" t="str">
        <f>IF(COUNTIF(F26:X26,"NC")&gt;0,"NC",IF(COUNTIF(F26:X26,"NT")&gt;0,"NT",IF(COUNTIF(F26:X26,"C")&gt;0,"C","NA")))</f>
        <v>NA</v>
      </c>
      <c r="Z26" s="12" t="inlineStr">
        <is>
          <t>Aucun média non temporel.</t>
        </is>
      </c>
    </row>
    <row r="27">
      <c r="A27" s="12" t="inlineStr">
        <is>
          <t>4. Multimédia</t>
        </is>
      </c>
      <c r="B27" s="12" t="inlineStr">
        <is>
          <t>4.9</t>
        </is>
      </c>
      <c r="C27" s="12" t="inlineStr">
        <is>
          <t>Pour chaque média non temporel ayant une alternative, cette alternative est-elle pertinente ?</t>
        </is>
      </c>
      <c r="D27" s="12" t="inlineStr">
        <is>
          <t>A</t>
        </is>
      </c>
      <c r="E27" s="12" t="inlineStr">
        <is>
          <t>1.1.1</t>
        </is>
      </c>
      <c r="F27" s="13" t="inlineStr">
        <is>
          <t>NA</t>
        </is>
      </c>
      <c r="G27" s="13" t="inlineStr">
        <is>
          <t>NA</t>
        </is>
      </c>
      <c r="H27" s="13" t="inlineStr">
        <is>
          <t>NA</t>
        </is>
      </c>
      <c r="I27" s="13" t="inlineStr">
        <is>
          <t>NA</t>
        </is>
      </c>
      <c r="J27" s="13" t="inlineStr">
        <is>
          <t>NA</t>
        </is>
      </c>
      <c r="K27" s="13" t="inlineStr">
        <is>
          <t>NA</t>
        </is>
      </c>
      <c r="L27" s="13" t="inlineStr">
        <is>
          <t>NA</t>
        </is>
      </c>
      <c r="M27" s="13" t="inlineStr">
        <is>
          <t>NA</t>
        </is>
      </c>
      <c r="N27" s="13" t="inlineStr">
        <is>
          <t>NA</t>
        </is>
      </c>
      <c r="O27" s="13" t="inlineStr">
        <is>
          <t>NA</t>
        </is>
      </c>
      <c r="P27" s="13" t="inlineStr">
        <is>
          <t>NA</t>
        </is>
      </c>
      <c r="Q27" s="13" t="inlineStr">
        <is>
          <t>NA</t>
        </is>
      </c>
      <c r="R27" s="13" t="inlineStr">
        <is>
          <t>NA</t>
        </is>
      </c>
      <c r="S27" s="13" t="inlineStr">
        <is>
          <t>NA</t>
        </is>
      </c>
      <c r="T27" s="13" t="inlineStr">
        <is>
          <t>NA</t>
        </is>
      </c>
      <c r="U27" s="13" t="inlineStr">
        <is>
          <t>NA</t>
        </is>
      </c>
      <c r="V27" s="13" t="inlineStr">
        <is>
          <t>NA</t>
        </is>
      </c>
      <c r="W27" s="13" t="inlineStr">
        <is>
          <t>NA</t>
        </is>
      </c>
      <c r="X27" s="13" t="inlineStr">
        <is>
          <t>NA</t>
        </is>
      </c>
      <c r="Y27" s="14" t="str">
        <f>IF(COUNTIF(F27:X27,"NC")&gt;0,"NC",IF(COUNTIF(F27:X27,"NT")&gt;0,"NT",IF(COUNTIF(F27:X27,"C")&gt;0,"C","NA")))</f>
        <v>NA</v>
      </c>
      <c r="Z27" s="12" t="inlineStr">
        <is>
          <t>Sans objet.</t>
        </is>
      </c>
    </row>
    <row r="28">
      <c r="A28" s="12" t="inlineStr">
        <is>
          <t>4. Multimédia</t>
        </is>
      </c>
      <c r="B28" s="12" t="inlineStr">
        <is>
          <t>4.10</t>
        </is>
      </c>
      <c r="C28" s="12" t="inlineStr">
        <is>
          <t>Chaque son déclenché automatiquement est-il contrôlable par l’utilisateur ?</t>
        </is>
      </c>
      <c r="D28" s="12" t="inlineStr">
        <is>
          <t>A</t>
        </is>
      </c>
      <c r="E28" s="12" t="inlineStr">
        <is>
          <t>1.4.2</t>
        </is>
      </c>
      <c r="F28" s="13" t="inlineStr">
        <is>
          <t>NA</t>
        </is>
      </c>
      <c r="G28" s="13" t="inlineStr">
        <is>
          <t>NA</t>
        </is>
      </c>
      <c r="H28" s="13" t="inlineStr">
        <is>
          <t>NA</t>
        </is>
      </c>
      <c r="I28" s="13" t="inlineStr">
        <is>
          <t>NA</t>
        </is>
      </c>
      <c r="J28" s="13" t="inlineStr">
        <is>
          <t>NA</t>
        </is>
      </c>
      <c r="K28" s="13" t="inlineStr">
        <is>
          <t>NA</t>
        </is>
      </c>
      <c r="L28" s="13" t="inlineStr">
        <is>
          <t>NA</t>
        </is>
      </c>
      <c r="M28" s="13" t="inlineStr">
        <is>
          <t>NA</t>
        </is>
      </c>
      <c r="N28" s="13" t="inlineStr">
        <is>
          <t>NA</t>
        </is>
      </c>
      <c r="O28" s="13" t="inlineStr">
        <is>
          <t>NA</t>
        </is>
      </c>
      <c r="P28" s="13" t="inlineStr">
        <is>
          <t>NA</t>
        </is>
      </c>
      <c r="Q28" s="13" t="inlineStr">
        <is>
          <t>NA</t>
        </is>
      </c>
      <c r="R28" s="13" t="inlineStr">
        <is>
          <t>NA</t>
        </is>
      </c>
      <c r="S28" s="13" t="inlineStr">
        <is>
          <t>NA</t>
        </is>
      </c>
      <c r="T28" s="13" t="inlineStr">
        <is>
          <t>NA</t>
        </is>
      </c>
      <c r="U28" s="13" t="inlineStr">
        <is>
          <t>NA</t>
        </is>
      </c>
      <c r="V28" s="13" t="inlineStr">
        <is>
          <t>NA</t>
        </is>
      </c>
      <c r="W28" s="13" t="inlineStr">
        <is>
          <t>NA</t>
        </is>
      </c>
      <c r="X28" s="13" t="inlineStr">
        <is>
          <t>NA</t>
        </is>
      </c>
      <c r="Y28" s="14" t="str">
        <f>IF(COUNTIF(F28:X28,"NC")&gt;0,"NC",IF(COUNTIF(F28:X28,"NT")&gt;0,"NT",IF(COUNTIF(F28:X28,"C")&gt;0,"C","NA")))</f>
        <v>NA</v>
      </c>
      <c r="Z28" s="12" t="inlineStr">
        <is>
          <t>Aucun son automatique. L’estimateur joue de courts sons après une action, coupés par le bouton « Sons » (aria-pressed).</t>
        </is>
      </c>
    </row>
    <row r="29">
      <c r="A29" s="12" t="inlineStr">
        <is>
          <t>4. Multimédia</t>
        </is>
      </c>
      <c r="B29" s="12" t="inlineStr">
        <is>
          <t>4.11</t>
        </is>
      </c>
      <c r="C29" s="12" t="inlineStr">
        <is>
          <t>La consultation de chaque média temporel est-elle, si nécessaire, contrôlable par le clavier et tout dispositif de pointage ?</t>
        </is>
      </c>
      <c r="D29" s="12" t="inlineStr">
        <is>
          <t>A</t>
        </is>
      </c>
      <c r="E29" s="12" t="inlineStr">
        <is>
          <t>2.1.1, 2.1.2</t>
        </is>
      </c>
      <c r="F29" s="13" t="inlineStr">
        <is>
          <t>NA</t>
        </is>
      </c>
      <c r="G29" s="13" t="inlineStr">
        <is>
          <t>NA</t>
        </is>
      </c>
      <c r="H29" s="13" t="inlineStr">
        <is>
          <t>NA</t>
        </is>
      </c>
      <c r="I29" s="13" t="inlineStr">
        <is>
          <t>NA</t>
        </is>
      </c>
      <c r="J29" s="13" t="inlineStr">
        <is>
          <t>NA</t>
        </is>
      </c>
      <c r="K29" s="13" t="inlineStr">
        <is>
          <t>NA</t>
        </is>
      </c>
      <c r="L29" s="13" t="inlineStr">
        <is>
          <t>NA</t>
        </is>
      </c>
      <c r="M29" s="13" t="inlineStr">
        <is>
          <t>NA</t>
        </is>
      </c>
      <c r="N29" s="13" t="inlineStr">
        <is>
          <t>NA</t>
        </is>
      </c>
      <c r="O29" s="13" t="inlineStr">
        <is>
          <t>NA</t>
        </is>
      </c>
      <c r="P29" s="13" t="inlineStr">
        <is>
          <t>NA</t>
        </is>
      </c>
      <c r="Q29" s="13" t="inlineStr">
        <is>
          <t>NA</t>
        </is>
      </c>
      <c r="R29" s="13" t="inlineStr">
        <is>
          <t>NA</t>
        </is>
      </c>
      <c r="S29" s="13" t="inlineStr">
        <is>
          <t>NA</t>
        </is>
      </c>
      <c r="T29" s="13" t="inlineStr">
        <is>
          <t>NA</t>
        </is>
      </c>
      <c r="U29" s="13" t="inlineStr">
        <is>
          <t>NA</t>
        </is>
      </c>
      <c r="V29" s="13" t="inlineStr">
        <is>
          <t>NA</t>
        </is>
      </c>
      <c r="W29" s="13" t="inlineStr">
        <is>
          <t>NA</t>
        </is>
      </c>
      <c r="X29" s="13" t="inlineStr">
        <is>
          <t>NA</t>
        </is>
      </c>
      <c r="Y29" s="14" t="str">
        <f>IF(COUNTIF(F29:X29,"NC")&gt;0,"NC",IF(COUNTIF(F29:X29,"NT")&gt;0,"NT",IF(COUNTIF(F29:X29,"C")&gt;0,"C","NA")))</f>
        <v>NA</v>
      </c>
      <c r="Z29" s="12" t="inlineStr">
        <is>
          <t>Sans objet.</t>
        </is>
      </c>
    </row>
    <row r="30">
      <c r="A30" s="12" t="inlineStr">
        <is>
          <t>4. Multimédia</t>
        </is>
      </c>
      <c r="B30" s="12" t="inlineStr">
        <is>
          <t>4.12</t>
        </is>
      </c>
      <c r="C30" s="12" t="inlineStr">
        <is>
          <t>La consultation de chaque média non temporel est-elle contrôlable par le clavier et tout dispositif de pointage ?</t>
        </is>
      </c>
      <c r="D30" s="12" t="inlineStr">
        <is>
          <t>A</t>
        </is>
      </c>
      <c r="E30" s="12" t="inlineStr">
        <is>
          <t>2.1.1, 2.1.2</t>
        </is>
      </c>
      <c r="F30" s="13" t="inlineStr">
        <is>
          <t>NA</t>
        </is>
      </c>
      <c r="G30" s="13" t="inlineStr">
        <is>
          <t>NA</t>
        </is>
      </c>
      <c r="H30" s="13" t="inlineStr">
        <is>
          <t>NA</t>
        </is>
      </c>
      <c r="I30" s="13" t="inlineStr">
        <is>
          <t>NA</t>
        </is>
      </c>
      <c r="J30" s="13" t="inlineStr">
        <is>
          <t>NA</t>
        </is>
      </c>
      <c r="K30" s="13" t="inlineStr">
        <is>
          <t>NA</t>
        </is>
      </c>
      <c r="L30" s="13" t="inlineStr">
        <is>
          <t>NA</t>
        </is>
      </c>
      <c r="M30" s="13" t="inlineStr">
        <is>
          <t>NA</t>
        </is>
      </c>
      <c r="N30" s="13" t="inlineStr">
        <is>
          <t>NA</t>
        </is>
      </c>
      <c r="O30" s="13" t="inlineStr">
        <is>
          <t>NA</t>
        </is>
      </c>
      <c r="P30" s="13" t="inlineStr">
        <is>
          <t>NA</t>
        </is>
      </c>
      <c r="Q30" s="13" t="inlineStr">
        <is>
          <t>NA</t>
        </is>
      </c>
      <c r="R30" s="13" t="inlineStr">
        <is>
          <t>NA</t>
        </is>
      </c>
      <c r="S30" s="13" t="inlineStr">
        <is>
          <t>NA</t>
        </is>
      </c>
      <c r="T30" s="13" t="inlineStr">
        <is>
          <t>NA</t>
        </is>
      </c>
      <c r="U30" s="13" t="inlineStr">
        <is>
          <t>NA</t>
        </is>
      </c>
      <c r="V30" s="13" t="inlineStr">
        <is>
          <t>NA</t>
        </is>
      </c>
      <c r="W30" s="13" t="inlineStr">
        <is>
          <t>NA</t>
        </is>
      </c>
      <c r="X30" s="13" t="inlineStr">
        <is>
          <t>NA</t>
        </is>
      </c>
      <c r="Y30" s="14" t="str">
        <f>IF(COUNTIF(F30:X30,"NC")&gt;0,"NC",IF(COUNTIF(F30:X30,"NT")&gt;0,"NT",IF(COUNTIF(F30:X30,"C")&gt;0,"C","NA")))</f>
        <v>NA</v>
      </c>
      <c r="Z30" s="12" t="inlineStr">
        <is>
          <t>Sans objet.</t>
        </is>
      </c>
    </row>
    <row r="31">
      <c r="A31" s="12" t="inlineStr">
        <is>
          <t>4. Multimédia</t>
        </is>
      </c>
      <c r="B31" s="12" t="inlineStr">
        <is>
          <t>4.13</t>
        </is>
      </c>
      <c r="C31" s="12" t="inlineStr">
        <is>
          <t>Chaque média temporel et non temporel est-il compatible avec les technologies d’assistance (hors cas particuliers) ?</t>
        </is>
      </c>
      <c r="D31" s="12" t="inlineStr">
        <is>
          <t>A</t>
        </is>
      </c>
      <c r="E31" s="12" t="inlineStr">
        <is>
          <t>4.1.2</t>
        </is>
      </c>
      <c r="F31" s="13" t="inlineStr">
        <is>
          <t>NA</t>
        </is>
      </c>
      <c r="G31" s="13" t="inlineStr">
        <is>
          <t>NA</t>
        </is>
      </c>
      <c r="H31" s="13" t="inlineStr">
        <is>
          <t>NA</t>
        </is>
      </c>
      <c r="I31" s="13" t="inlineStr">
        <is>
          <t>NA</t>
        </is>
      </c>
      <c r="J31" s="13" t="inlineStr">
        <is>
          <t>NA</t>
        </is>
      </c>
      <c r="K31" s="13" t="inlineStr">
        <is>
          <t>NA</t>
        </is>
      </c>
      <c r="L31" s="13" t="inlineStr">
        <is>
          <t>NA</t>
        </is>
      </c>
      <c r="M31" s="13" t="inlineStr">
        <is>
          <t>NA</t>
        </is>
      </c>
      <c r="N31" s="13" t="inlineStr">
        <is>
          <t>NA</t>
        </is>
      </c>
      <c r="O31" s="13" t="inlineStr">
        <is>
          <t>NA</t>
        </is>
      </c>
      <c r="P31" s="13" t="inlineStr">
        <is>
          <t>NA</t>
        </is>
      </c>
      <c r="Q31" s="13" t="inlineStr">
        <is>
          <t>NA</t>
        </is>
      </c>
      <c r="R31" s="13" t="inlineStr">
        <is>
          <t>NA</t>
        </is>
      </c>
      <c r="S31" s="13" t="inlineStr">
        <is>
          <t>NA</t>
        </is>
      </c>
      <c r="T31" s="13" t="inlineStr">
        <is>
          <t>NA</t>
        </is>
      </c>
      <c r="U31" s="13" t="inlineStr">
        <is>
          <t>NA</t>
        </is>
      </c>
      <c r="V31" s="13" t="inlineStr">
        <is>
          <t>NA</t>
        </is>
      </c>
      <c r="W31" s="13" t="inlineStr">
        <is>
          <t>NA</t>
        </is>
      </c>
      <c r="X31" s="13" t="inlineStr">
        <is>
          <t>NA</t>
        </is>
      </c>
      <c r="Y31" s="14" t="str">
        <f>IF(COUNTIF(F31:X31,"NC")&gt;0,"NC",IF(COUNTIF(F31:X31,"NT")&gt;0,"NT",IF(COUNTIF(F31:X31,"C")&gt;0,"C","NA")))</f>
        <v>NA</v>
      </c>
      <c r="Z31" s="12" t="inlineStr">
        <is>
          <t>Sans objet.</t>
        </is>
      </c>
    </row>
    <row r="32">
      <c r="A32" s="12" t="inlineStr">
        <is>
          <t>5. Tableaux</t>
        </is>
      </c>
      <c r="B32" s="12" t="inlineStr">
        <is>
          <t>5.1</t>
        </is>
      </c>
      <c r="C32" s="12" t="inlineStr">
        <is>
          <t>Chaque tableau de données complexe a-t-il un résumé ?</t>
        </is>
      </c>
      <c r="D32" s="12" t="inlineStr">
        <is>
          <t>A</t>
        </is>
      </c>
      <c r="E32" s="12" t="inlineStr">
        <is>
          <t>1.3.1</t>
        </is>
      </c>
      <c r="F32" s="13" t="inlineStr">
        <is>
          <t>NA</t>
        </is>
      </c>
      <c r="G32" s="13" t="inlineStr">
        <is>
          <t>NA</t>
        </is>
      </c>
      <c r="H32" s="13" t="inlineStr">
        <is>
          <t>NA</t>
        </is>
      </c>
      <c r="I32" s="13" t="inlineStr">
        <is>
          <t>NA</t>
        </is>
      </c>
      <c r="J32" s="13" t="inlineStr">
        <is>
          <t>NA</t>
        </is>
      </c>
      <c r="K32" s="13" t="inlineStr">
        <is>
          <t>NA</t>
        </is>
      </c>
      <c r="L32" s="13" t="inlineStr">
        <is>
          <t>NA</t>
        </is>
      </c>
      <c r="M32" s="13" t="inlineStr">
        <is>
          <t>NA</t>
        </is>
      </c>
      <c r="N32" s="13" t="inlineStr">
        <is>
          <t>NA</t>
        </is>
      </c>
      <c r="O32" s="13" t="inlineStr">
        <is>
          <t>NA</t>
        </is>
      </c>
      <c r="P32" s="13" t="inlineStr">
        <is>
          <t>NA</t>
        </is>
      </c>
      <c r="Q32" s="13" t="inlineStr">
        <is>
          <t>NA</t>
        </is>
      </c>
      <c r="R32" s="13" t="inlineStr">
        <is>
          <t>NA</t>
        </is>
      </c>
      <c r="S32" s="13" t="inlineStr">
        <is>
          <t>NA</t>
        </is>
      </c>
      <c r="T32" s="13" t="inlineStr">
        <is>
          <t>NA</t>
        </is>
      </c>
      <c r="U32" s="13" t="inlineStr">
        <is>
          <t>NA</t>
        </is>
      </c>
      <c r="V32" s="13" t="inlineStr">
        <is>
          <t>NA</t>
        </is>
      </c>
      <c r="W32" s="13" t="inlineStr">
        <is>
          <t>NA</t>
        </is>
      </c>
      <c r="X32" s="13" t="inlineStr">
        <is>
          <t>NA</t>
        </is>
      </c>
      <c r="Y32" s="14" t="str">
        <f>IF(COUNTIF(F32:X32,"NC")&gt;0,"NC",IF(COUNTIF(F32:X32,"NT")&gt;0,"NT",IF(COUNTIF(F32:X32,"C")&gt;0,"C","NA")))</f>
        <v>NA</v>
      </c>
      <c r="Z32" s="12" t="inlineStr">
        <is>
          <t>Aucun tableau complexe : tableaux simples à une ligne d’en-tête.</t>
        </is>
      </c>
    </row>
    <row r="33">
      <c r="A33" s="12" t="inlineStr">
        <is>
          <t>5. Tableaux</t>
        </is>
      </c>
      <c r="B33" s="12" t="inlineStr">
        <is>
          <t>5.2</t>
        </is>
      </c>
      <c r="C33" s="12" t="inlineStr">
        <is>
          <t>Pour chaque tableau de données complexe ayant un résumé, celui-ci est-il pertinent ?</t>
        </is>
      </c>
      <c r="D33" s="12" t="inlineStr">
        <is>
          <t>A</t>
        </is>
      </c>
      <c r="E33" s="12" t="inlineStr">
        <is>
          <t>1.3.1</t>
        </is>
      </c>
      <c r="F33" s="13" t="inlineStr">
        <is>
          <t>NA</t>
        </is>
      </c>
      <c r="G33" s="13" t="inlineStr">
        <is>
          <t>NA</t>
        </is>
      </c>
      <c r="H33" s="13" t="inlineStr">
        <is>
          <t>NA</t>
        </is>
      </c>
      <c r="I33" s="13" t="inlineStr">
        <is>
          <t>NA</t>
        </is>
      </c>
      <c r="J33" s="13" t="inlineStr">
        <is>
          <t>NA</t>
        </is>
      </c>
      <c r="K33" s="13" t="inlineStr">
        <is>
          <t>NA</t>
        </is>
      </c>
      <c r="L33" s="13" t="inlineStr">
        <is>
          <t>NA</t>
        </is>
      </c>
      <c r="M33" s="13" t="inlineStr">
        <is>
          <t>NA</t>
        </is>
      </c>
      <c r="N33" s="13" t="inlineStr">
        <is>
          <t>NA</t>
        </is>
      </c>
      <c r="O33" s="13" t="inlineStr">
        <is>
          <t>NA</t>
        </is>
      </c>
      <c r="P33" s="13" t="inlineStr">
        <is>
          <t>NA</t>
        </is>
      </c>
      <c r="Q33" s="13" t="inlineStr">
        <is>
          <t>NA</t>
        </is>
      </c>
      <c r="R33" s="13" t="inlineStr">
        <is>
          <t>NA</t>
        </is>
      </c>
      <c r="S33" s="13" t="inlineStr">
        <is>
          <t>NA</t>
        </is>
      </c>
      <c r="T33" s="13" t="inlineStr">
        <is>
          <t>NA</t>
        </is>
      </c>
      <c r="U33" s="13" t="inlineStr">
        <is>
          <t>NA</t>
        </is>
      </c>
      <c r="V33" s="13" t="inlineStr">
        <is>
          <t>NA</t>
        </is>
      </c>
      <c r="W33" s="13" t="inlineStr">
        <is>
          <t>NA</t>
        </is>
      </c>
      <c r="X33" s="13" t="inlineStr">
        <is>
          <t>NA</t>
        </is>
      </c>
      <c r="Y33" s="14" t="str">
        <f>IF(COUNTIF(F33:X33,"NC")&gt;0,"NC",IF(COUNTIF(F33:X33,"NT")&gt;0,"NT",IF(COUNTIF(F33:X33,"C")&gt;0,"C","NA")))</f>
        <v>NA</v>
      </c>
      <c r="Z33" s="12" t="inlineStr">
        <is>
          <t>Sans objet.</t>
        </is>
      </c>
    </row>
    <row r="34">
      <c r="A34" s="12" t="inlineStr">
        <is>
          <t>5. Tableaux</t>
        </is>
      </c>
      <c r="B34" s="12" t="inlineStr">
        <is>
          <t>5.3</t>
        </is>
      </c>
      <c r="C34" s="12" t="inlineStr">
        <is>
          <t>Pour chaque tableau de mise en forme, le contenu linéarisé reste-t-il compréhensible ?</t>
        </is>
      </c>
      <c r="D34" s="12" t="inlineStr">
        <is>
          <t>A</t>
        </is>
      </c>
      <c r="E34" s="12" t="inlineStr">
        <is>
          <t>1.3.2, 4.1.2</t>
        </is>
      </c>
      <c r="F34" s="13" t="inlineStr">
        <is>
          <t>NA</t>
        </is>
      </c>
      <c r="G34" s="13" t="inlineStr">
        <is>
          <t>NA</t>
        </is>
      </c>
      <c r="H34" s="13" t="inlineStr">
        <is>
          <t>NA</t>
        </is>
      </c>
      <c r="I34" s="13" t="inlineStr">
        <is>
          <t>NA</t>
        </is>
      </c>
      <c r="J34" s="13" t="inlineStr">
        <is>
          <t>NA</t>
        </is>
      </c>
      <c r="K34" s="13" t="inlineStr">
        <is>
          <t>NA</t>
        </is>
      </c>
      <c r="L34" s="13" t="inlineStr">
        <is>
          <t>NA</t>
        </is>
      </c>
      <c r="M34" s="13" t="inlineStr">
        <is>
          <t>NA</t>
        </is>
      </c>
      <c r="N34" s="13" t="inlineStr">
        <is>
          <t>NA</t>
        </is>
      </c>
      <c r="O34" s="13" t="inlineStr">
        <is>
          <t>NA</t>
        </is>
      </c>
      <c r="P34" s="13" t="inlineStr">
        <is>
          <t>NA</t>
        </is>
      </c>
      <c r="Q34" s="13" t="inlineStr">
        <is>
          <t>NA</t>
        </is>
      </c>
      <c r="R34" s="13" t="inlineStr">
        <is>
          <t>NA</t>
        </is>
      </c>
      <c r="S34" s="13" t="inlineStr">
        <is>
          <t>NA</t>
        </is>
      </c>
      <c r="T34" s="13" t="inlineStr">
        <is>
          <t>NA</t>
        </is>
      </c>
      <c r="U34" s="13" t="inlineStr">
        <is>
          <t>NA</t>
        </is>
      </c>
      <c r="V34" s="13" t="inlineStr">
        <is>
          <t>NA</t>
        </is>
      </c>
      <c r="W34" s="13" t="inlineStr">
        <is>
          <t>NA</t>
        </is>
      </c>
      <c r="X34" s="13" t="inlineStr">
        <is>
          <t>NA</t>
        </is>
      </c>
      <c r="Y34" s="14" t="str">
        <f>IF(COUNTIF(F34:X34,"NC")&gt;0,"NC",IF(COUNTIF(F34:X34,"NT")&gt;0,"NT",IF(COUNTIF(F34:X34,"C")&gt;0,"C","NA")))</f>
        <v>NA</v>
      </c>
      <c r="Z34" s="12" t="inlineStr">
        <is>
          <t>Aucun tableau de mise en forme.</t>
        </is>
      </c>
    </row>
    <row r="35">
      <c r="A35" s="12" t="inlineStr">
        <is>
          <t>5. Tableaux</t>
        </is>
      </c>
      <c r="B35" s="12" t="inlineStr">
        <is>
          <t>5.4</t>
        </is>
      </c>
      <c r="C35" s="12" t="inlineStr">
        <is>
          <t>Pour chaque tableau de données ayant un titre, le titre est-il correctement associé au tableau de données ?</t>
        </is>
      </c>
      <c r="D35" s="12" t="inlineStr">
        <is>
          <t>A</t>
        </is>
      </c>
      <c r="E35" s="12" t="inlineStr">
        <is>
          <t>1.3.1</t>
        </is>
      </c>
      <c r="F35" s="13" t="inlineStr">
        <is>
          <t>NA</t>
        </is>
      </c>
      <c r="G35" s="13" t="inlineStr">
        <is>
          <t>NA</t>
        </is>
      </c>
      <c r="H35" s="13" t="inlineStr">
        <is>
          <t>NA</t>
        </is>
      </c>
      <c r="I35" s="13" t="inlineStr">
        <is>
          <t>NA</t>
        </is>
      </c>
      <c r="J35" s="13" t="inlineStr">
        <is>
          <t>NA</t>
        </is>
      </c>
      <c r="K35" s="13" t="inlineStr">
        <is>
          <t>NA</t>
        </is>
      </c>
      <c r="L35" s="13" t="inlineStr">
        <is>
          <t>NA</t>
        </is>
      </c>
      <c r="M35" s="13" t="inlineStr">
        <is>
          <t>NA</t>
        </is>
      </c>
      <c r="N35" s="13" t="inlineStr">
        <is>
          <t>NA</t>
        </is>
      </c>
      <c r="O35" s="13" t="inlineStr">
        <is>
          <t>NA</t>
        </is>
      </c>
      <c r="P35" s="13" t="inlineStr">
        <is>
          <t>NA</t>
        </is>
      </c>
      <c r="Q35" s="13" t="inlineStr">
        <is>
          <t>NA</t>
        </is>
      </c>
      <c r="R35" s="13" t="inlineStr">
        <is>
          <t>NA</t>
        </is>
      </c>
      <c r="S35" s="13" t="inlineStr">
        <is>
          <t>NA</t>
        </is>
      </c>
      <c r="T35" s="13" t="inlineStr">
        <is>
          <t>NA</t>
        </is>
      </c>
      <c r="U35" s="13" t="inlineStr">
        <is>
          <t>NA</t>
        </is>
      </c>
      <c r="V35" s="13" t="inlineStr">
        <is>
          <t>NA</t>
        </is>
      </c>
      <c r="W35" s="13" t="inlineStr">
        <is>
          <t>NA</t>
        </is>
      </c>
      <c r="X35" s="13" t="inlineStr">
        <is>
          <t>NA</t>
        </is>
      </c>
      <c r="Y35" s="14" t="str">
        <f>IF(COUNTIF(F35:X35,"NC")&gt;0,"NC",IF(COUNTIF(F35:X35,"NT")&gt;0,"NT",IF(COUNTIF(F35:X35,"C")&gt;0,"C","NA")))</f>
        <v>NA</v>
      </c>
      <c r="Z35" s="12" t="inlineStr">
        <is>
          <t>Les tableaux n’ont pas de titre propre : ils sont introduits par le texte qui précède.</t>
        </is>
      </c>
    </row>
    <row r="36">
      <c r="A36" s="12" t="inlineStr">
        <is>
          <t>5. Tableaux</t>
        </is>
      </c>
      <c r="B36" s="12" t="inlineStr">
        <is>
          <t>5.5</t>
        </is>
      </c>
      <c r="C36" s="12" t="inlineStr">
        <is>
          <t>Pour chaque tableau de données ayant un titre, celui-ci est-il pertinent ?</t>
        </is>
      </c>
      <c r="D36" s="12" t="inlineStr">
        <is>
          <t>A</t>
        </is>
      </c>
      <c r="E36" s="12" t="inlineStr">
        <is>
          <t>1.3.1</t>
        </is>
      </c>
      <c r="F36" s="13" t="inlineStr">
        <is>
          <t>NA</t>
        </is>
      </c>
      <c r="G36" s="13" t="inlineStr">
        <is>
          <t>NA</t>
        </is>
      </c>
      <c r="H36" s="13" t="inlineStr">
        <is>
          <t>NA</t>
        </is>
      </c>
      <c r="I36" s="13" t="inlineStr">
        <is>
          <t>NA</t>
        </is>
      </c>
      <c r="J36" s="13" t="inlineStr">
        <is>
          <t>NA</t>
        </is>
      </c>
      <c r="K36" s="13" t="inlineStr">
        <is>
          <t>NA</t>
        </is>
      </c>
      <c r="L36" s="13" t="inlineStr">
        <is>
          <t>NA</t>
        </is>
      </c>
      <c r="M36" s="13" t="inlineStr">
        <is>
          <t>NA</t>
        </is>
      </c>
      <c r="N36" s="13" t="inlineStr">
        <is>
          <t>NA</t>
        </is>
      </c>
      <c r="O36" s="13" t="inlineStr">
        <is>
          <t>NA</t>
        </is>
      </c>
      <c r="P36" s="13" t="inlineStr">
        <is>
          <t>NA</t>
        </is>
      </c>
      <c r="Q36" s="13" t="inlineStr">
        <is>
          <t>NA</t>
        </is>
      </c>
      <c r="R36" s="13" t="inlineStr">
        <is>
          <t>NA</t>
        </is>
      </c>
      <c r="S36" s="13" t="inlineStr">
        <is>
          <t>NA</t>
        </is>
      </c>
      <c r="T36" s="13" t="inlineStr">
        <is>
          <t>NA</t>
        </is>
      </c>
      <c r="U36" s="13" t="inlineStr">
        <is>
          <t>NA</t>
        </is>
      </c>
      <c r="V36" s="13" t="inlineStr">
        <is>
          <t>NA</t>
        </is>
      </c>
      <c r="W36" s="13" t="inlineStr">
        <is>
          <t>NA</t>
        </is>
      </c>
      <c r="X36" s="13" t="inlineStr">
        <is>
          <t>NA</t>
        </is>
      </c>
      <c r="Y36" s="14" t="str">
        <f>IF(COUNTIF(F36:X36,"NC")&gt;0,"NC",IF(COUNTIF(F36:X36,"NT")&gt;0,"NT",IF(COUNTIF(F36:X36,"C")&gt;0,"C","NA")))</f>
        <v>NA</v>
      </c>
      <c r="Z36" s="12" t="inlineStr">
        <is>
          <t>Sans objet.</t>
        </is>
      </c>
    </row>
    <row r="37">
      <c r="A37" s="12" t="inlineStr">
        <is>
          <t>5. Tableaux</t>
        </is>
      </c>
      <c r="B37" s="12" t="inlineStr">
        <is>
          <t>5.6</t>
        </is>
      </c>
      <c r="C37" s="12" t="inlineStr">
        <is>
          <t>Pour chaque tableau de données, chaque en-tête de colonne et chaque en-tête de ligne sont-ils correctement déclarés ?</t>
        </is>
      </c>
      <c r="D37" s="12" t="inlineStr">
        <is>
          <t>A</t>
        </is>
      </c>
      <c r="E37" s="12" t="inlineStr">
        <is>
          <t>1.3.1</t>
        </is>
      </c>
      <c r="F37" s="13" t="inlineStr">
        <is>
          <t>NA</t>
        </is>
      </c>
      <c r="G37" s="13" t="inlineStr">
        <is>
          <t>NA</t>
        </is>
      </c>
      <c r="H37" s="13" t="inlineStr">
        <is>
          <t>NA</t>
        </is>
      </c>
      <c r="I37" s="13" t="inlineStr">
        <is>
          <t>NA</t>
        </is>
      </c>
      <c r="J37" s="13" t="inlineStr">
        <is>
          <t>NA</t>
        </is>
      </c>
      <c r="K37" s="13" t="inlineStr">
        <is>
          <t>C</t>
        </is>
      </c>
      <c r="L37" s="13" t="inlineStr">
        <is>
          <t>NA</t>
        </is>
      </c>
      <c r="M37" s="13" t="inlineStr">
        <is>
          <t>C</t>
        </is>
      </c>
      <c r="N37" s="13" t="inlineStr">
        <is>
          <t>NA</t>
        </is>
      </c>
      <c r="O37" s="13" t="inlineStr">
        <is>
          <t>C</t>
        </is>
      </c>
      <c r="P37" s="13" t="inlineStr">
        <is>
          <t>NA</t>
        </is>
      </c>
      <c r="Q37" s="13" t="inlineStr">
        <is>
          <t>C</t>
        </is>
      </c>
      <c r="R37" s="13" t="inlineStr">
        <is>
          <t>NA</t>
        </is>
      </c>
      <c r="S37" s="13" t="inlineStr">
        <is>
          <t>C</t>
        </is>
      </c>
      <c r="T37" s="13" t="inlineStr">
        <is>
          <t>C</t>
        </is>
      </c>
      <c r="U37" s="13" t="inlineStr">
        <is>
          <t>NA</t>
        </is>
      </c>
      <c r="V37" s="13" t="inlineStr">
        <is>
          <t>C</t>
        </is>
      </c>
      <c r="W37" s="13" t="inlineStr">
        <is>
          <t>NA</t>
        </is>
      </c>
      <c r="X37" s="13" t="inlineStr">
        <is>
          <t>NA</t>
        </is>
      </c>
      <c r="Y37" s="14" t="str">
        <f>IF(COUNTIF(F37:X37,"NC")&gt;0,"NC",IF(COUNTIF(F37:X37,"NT")&gt;0,"NT",IF(COUNTIF(F37:X37,"C")&gt;0,"C","NA")))</f>
        <v>C</v>
      </c>
      <c r="Z37" s="12" t="inlineStr">
        <is>
          <t>En-têtes de colonne th scope="col", en-têtes de ligne th scope="row", cellule d’angle vide en td (corrigé pendant l’audit, filtre de l’extension sur les contenus).</t>
        </is>
      </c>
    </row>
    <row r="38">
      <c r="A38" s="12" t="inlineStr">
        <is>
          <t>5. Tableaux</t>
        </is>
      </c>
      <c r="B38" s="12" t="inlineStr">
        <is>
          <t>5.7</t>
        </is>
      </c>
      <c r="C38" s="12" t="inlineStr">
        <is>
          <t>Pour chaque tableau de données, la technique appropriée permettant d’associer chaque cellule avec ses en-têtes est-elle utilisée (hors cas particuliers) ?</t>
        </is>
      </c>
      <c r="D38" s="12" t="inlineStr">
        <is>
          <t>A</t>
        </is>
      </c>
      <c r="E38" s="12" t="inlineStr">
        <is>
          <t>1.3.1</t>
        </is>
      </c>
      <c r="F38" s="13" t="inlineStr">
        <is>
          <t>NA</t>
        </is>
      </c>
      <c r="G38" s="13" t="inlineStr">
        <is>
          <t>NA</t>
        </is>
      </c>
      <c r="H38" s="13" t="inlineStr">
        <is>
          <t>NA</t>
        </is>
      </c>
      <c r="I38" s="13" t="inlineStr">
        <is>
          <t>NA</t>
        </is>
      </c>
      <c r="J38" s="13" t="inlineStr">
        <is>
          <t>NA</t>
        </is>
      </c>
      <c r="K38" s="13" t="inlineStr">
        <is>
          <t>C</t>
        </is>
      </c>
      <c r="L38" s="13" t="inlineStr">
        <is>
          <t>NA</t>
        </is>
      </c>
      <c r="M38" s="13" t="inlineStr">
        <is>
          <t>C</t>
        </is>
      </c>
      <c r="N38" s="13" t="inlineStr">
        <is>
          <t>NA</t>
        </is>
      </c>
      <c r="O38" s="13" t="inlineStr">
        <is>
          <t>C</t>
        </is>
      </c>
      <c r="P38" s="13" t="inlineStr">
        <is>
          <t>NA</t>
        </is>
      </c>
      <c r="Q38" s="13" t="inlineStr">
        <is>
          <t>C</t>
        </is>
      </c>
      <c r="R38" s="13" t="inlineStr">
        <is>
          <t>NA</t>
        </is>
      </c>
      <c r="S38" s="13" t="inlineStr">
        <is>
          <t>C</t>
        </is>
      </c>
      <c r="T38" s="13" t="inlineStr">
        <is>
          <t>C</t>
        </is>
      </c>
      <c r="U38" s="13" t="inlineStr">
        <is>
          <t>NA</t>
        </is>
      </c>
      <c r="V38" s="13" t="inlineStr">
        <is>
          <t>C</t>
        </is>
      </c>
      <c r="W38" s="13" t="inlineStr">
        <is>
          <t>NA</t>
        </is>
      </c>
      <c r="X38" s="13" t="inlineStr">
        <is>
          <t>NA</t>
        </is>
      </c>
      <c r="Y38" s="14" t="str">
        <f>IF(COUNTIF(F38:X38,"NC")&gt;0,"NC",IF(COUNTIF(F38:X38,"NT")&gt;0,"NT",IF(COUNTIF(F38:X38,"C")&gt;0,"C","NA")))</f>
        <v>C</v>
      </c>
      <c r="Z38" s="12" t="inlineStr">
        <is>
          <t>Tableaux simples : th avec scope suffit.</t>
        </is>
      </c>
    </row>
    <row r="39">
      <c r="A39" s="12" t="inlineStr">
        <is>
          <t>5. Tableaux</t>
        </is>
      </c>
      <c r="B39" s="12" t="inlineStr">
        <is>
          <t>5.8</t>
        </is>
      </c>
      <c r="C39" s="12" t="inlineStr">
        <is>
          <t>Chaque tableau de mise en forme ne doit pas utiliser d’éléments propres aux  tableaux de données. Cette règle est-elle respectée ?</t>
        </is>
      </c>
      <c r="D39" s="12" t="inlineStr">
        <is>
          <t>A</t>
        </is>
      </c>
      <c r="E39" s="12" t="inlineStr">
        <is>
          <t>1.3.1</t>
        </is>
      </c>
      <c r="F39" s="13" t="inlineStr">
        <is>
          <t>NA</t>
        </is>
      </c>
      <c r="G39" s="13" t="inlineStr">
        <is>
          <t>NA</t>
        </is>
      </c>
      <c r="H39" s="13" t="inlineStr">
        <is>
          <t>NA</t>
        </is>
      </c>
      <c r="I39" s="13" t="inlineStr">
        <is>
          <t>NA</t>
        </is>
      </c>
      <c r="J39" s="13" t="inlineStr">
        <is>
          <t>NA</t>
        </is>
      </c>
      <c r="K39" s="13" t="inlineStr">
        <is>
          <t>NA</t>
        </is>
      </c>
      <c r="L39" s="13" t="inlineStr">
        <is>
          <t>NA</t>
        </is>
      </c>
      <c r="M39" s="13" t="inlineStr">
        <is>
          <t>NA</t>
        </is>
      </c>
      <c r="N39" s="13" t="inlineStr">
        <is>
          <t>NA</t>
        </is>
      </c>
      <c r="O39" s="13" t="inlineStr">
        <is>
          <t>NA</t>
        </is>
      </c>
      <c r="P39" s="13" t="inlineStr">
        <is>
          <t>NA</t>
        </is>
      </c>
      <c r="Q39" s="13" t="inlineStr">
        <is>
          <t>NA</t>
        </is>
      </c>
      <c r="R39" s="13" t="inlineStr">
        <is>
          <t>NA</t>
        </is>
      </c>
      <c r="S39" s="13" t="inlineStr">
        <is>
          <t>NA</t>
        </is>
      </c>
      <c r="T39" s="13" t="inlineStr">
        <is>
          <t>NA</t>
        </is>
      </c>
      <c r="U39" s="13" t="inlineStr">
        <is>
          <t>NA</t>
        </is>
      </c>
      <c r="V39" s="13" t="inlineStr">
        <is>
          <t>NA</t>
        </is>
      </c>
      <c r="W39" s="13" t="inlineStr">
        <is>
          <t>NA</t>
        </is>
      </c>
      <c r="X39" s="13" t="inlineStr">
        <is>
          <t>NA</t>
        </is>
      </c>
      <c r="Y39" s="14" t="str">
        <f>IF(COUNTIF(F39:X39,"NC")&gt;0,"NC",IF(COUNTIF(F39:X39,"NT")&gt;0,"NT",IF(COUNTIF(F39:X39,"C")&gt;0,"C","NA")))</f>
        <v>NA</v>
      </c>
      <c r="Z39" s="12" t="inlineStr">
        <is>
          <t>Aucun tableau de mise en forme.</t>
        </is>
      </c>
    </row>
    <row r="40">
      <c r="A40" s="12" t="inlineStr">
        <is>
          <t>6. Liens</t>
        </is>
      </c>
      <c r="B40" s="12" t="inlineStr">
        <is>
          <t>6.1</t>
        </is>
      </c>
      <c r="C40" s="12" t="inlineStr">
        <is>
          <t>Chaque lien est-il explicite (hors cas particuliers) ?</t>
        </is>
      </c>
      <c r="D40" s="12" t="inlineStr">
        <is>
          <t>A</t>
        </is>
      </c>
      <c r="E40" s="12" t="inlineStr">
        <is>
          <t>1.1.1, 2.4.4, 2.5.3</t>
        </is>
      </c>
      <c r="F40" s="13" t="inlineStr">
        <is>
          <t>C</t>
        </is>
      </c>
      <c r="G40" s="13" t="inlineStr">
        <is>
          <t>C</t>
        </is>
      </c>
      <c r="H40" s="13" t="inlineStr">
        <is>
          <t>C</t>
        </is>
      </c>
      <c r="I40" s="13" t="inlineStr">
        <is>
          <t>C</t>
        </is>
      </c>
      <c r="J40" s="13" t="inlineStr">
        <is>
          <t>C</t>
        </is>
      </c>
      <c r="K40" s="13" t="inlineStr">
        <is>
          <t>C</t>
        </is>
      </c>
      <c r="L40" s="13" t="inlineStr">
        <is>
          <t>C</t>
        </is>
      </c>
      <c r="M40" s="13" t="inlineStr">
        <is>
          <t>C</t>
        </is>
      </c>
      <c r="N40" s="13" t="inlineStr">
        <is>
          <t>C</t>
        </is>
      </c>
      <c r="O40" s="13" t="inlineStr">
        <is>
          <t>C</t>
        </is>
      </c>
      <c r="P40" s="13" t="inlineStr">
        <is>
          <t>C</t>
        </is>
      </c>
      <c r="Q40" s="13" t="inlineStr">
        <is>
          <t>C</t>
        </is>
      </c>
      <c r="R40" s="13" t="inlineStr">
        <is>
          <t>C</t>
        </is>
      </c>
      <c r="S40" s="13" t="inlineStr">
        <is>
          <t>C</t>
        </is>
      </c>
      <c r="T40" s="13" t="inlineStr">
        <is>
          <t>C</t>
        </is>
      </c>
      <c r="U40" s="13" t="inlineStr">
        <is>
          <t>C</t>
        </is>
      </c>
      <c r="V40" s="13" t="inlineStr">
        <is>
          <t>C</t>
        </is>
      </c>
      <c r="W40" s="13" t="inlineStr">
        <is>
          <t>C</t>
        </is>
      </c>
      <c r="X40" s="13" t="inlineStr">
        <is>
          <t>C</t>
        </is>
      </c>
      <c r="Y40" s="14" t="str">
        <f>IF(COUNTIF(F40:X40,"NC")&gt;0,"NC",IF(COUNTIF(F40:X40,"NT")&gt;0,"NT",IF(COUNTIF(F40:X40,"C")&gt;0,"C","NA")))</f>
        <v>C</v>
      </c>
      <c r="Z40" s="12" t="inlineStr">
        <is>
          <t>Liens explicites par leur texte ou leur contexte (carte d’article, fiche réalisation). Liens externes complétés par « (site externe, nouvel onglet) ». Boutons du calculateur nommés.</t>
        </is>
      </c>
    </row>
    <row r="41">
      <c r="A41" s="12" t="inlineStr">
        <is>
          <t>6. Liens</t>
        </is>
      </c>
      <c r="B41" s="12" t="inlineStr">
        <is>
          <t>6.2</t>
        </is>
      </c>
      <c r="C41" s="12" t="inlineStr">
        <is>
          <t>Dans chaque page web, chaque lien a-t-il un intitulé ?</t>
        </is>
      </c>
      <c r="D41" s="12" t="inlineStr">
        <is>
          <t>A</t>
        </is>
      </c>
      <c r="E41" s="12" t="inlineStr">
        <is>
          <t>1.1.1, 2.4.4</t>
        </is>
      </c>
      <c r="F41" s="13" t="inlineStr">
        <is>
          <t>C</t>
        </is>
      </c>
      <c r="G41" s="13" t="inlineStr">
        <is>
          <t>C</t>
        </is>
      </c>
      <c r="H41" s="13" t="inlineStr">
        <is>
          <t>C</t>
        </is>
      </c>
      <c r="I41" s="13" t="inlineStr">
        <is>
          <t>C</t>
        </is>
      </c>
      <c r="J41" s="13" t="inlineStr">
        <is>
          <t>C</t>
        </is>
      </c>
      <c r="K41" s="13" t="inlineStr">
        <is>
          <t>C</t>
        </is>
      </c>
      <c r="L41" s="13" t="inlineStr">
        <is>
          <t>C</t>
        </is>
      </c>
      <c r="M41" s="13" t="inlineStr">
        <is>
          <t>C</t>
        </is>
      </c>
      <c r="N41" s="13" t="inlineStr">
        <is>
          <t>C</t>
        </is>
      </c>
      <c r="O41" s="13" t="inlineStr">
        <is>
          <t>C</t>
        </is>
      </c>
      <c r="P41" s="13" t="inlineStr">
        <is>
          <t>C</t>
        </is>
      </c>
      <c r="Q41" s="13" t="inlineStr">
        <is>
          <t>C</t>
        </is>
      </c>
      <c r="R41" s="13" t="inlineStr">
        <is>
          <t>C</t>
        </is>
      </c>
      <c r="S41" s="13" t="inlineStr">
        <is>
          <t>C</t>
        </is>
      </c>
      <c r="T41" s="13" t="inlineStr">
        <is>
          <t>C</t>
        </is>
      </c>
      <c r="U41" s="13" t="inlineStr">
        <is>
          <t>C</t>
        </is>
      </c>
      <c r="V41" s="13" t="inlineStr">
        <is>
          <t>C</t>
        </is>
      </c>
      <c r="W41" s="13" t="inlineStr">
        <is>
          <t>C</t>
        </is>
      </c>
      <c r="X41" s="13" t="inlineStr">
        <is>
          <t>C</t>
        </is>
      </c>
      <c r="Y41" s="14" t="str">
        <f>IF(COUNTIF(F41:X41,"NC")&gt;0,"NC",IF(COUNTIF(F41:X41,"NT")&gt;0,"NT",IF(COUNTIF(F41:X41,"C")&gt;0,"C","NA")))</f>
        <v>C</v>
      </c>
      <c r="Z41" s="12" t="inlineStr">
        <is>
          <t>Relevé : 0 lien sans intitulé. Les vignettes d’articles en lien sont des doublons du titre, masqués (aria-hidden, tabindex="-1").</t>
        </is>
      </c>
    </row>
    <row r="42">
      <c r="A42" s="12" t="inlineStr">
        <is>
          <t>7. Scripts</t>
        </is>
      </c>
      <c r="B42" s="12" t="inlineStr">
        <is>
          <t>7.1</t>
        </is>
      </c>
      <c r="C42" s="12" t="inlineStr">
        <is>
          <t>Chaque script est-il, si nécessaire, compatible avec les technologies d’assistance ?</t>
        </is>
      </c>
      <c r="D42" s="12" t="inlineStr">
        <is>
          <t>A</t>
        </is>
      </c>
      <c r="E42" s="12" t="inlineStr">
        <is>
          <t>2.5.3, 4.1.2</t>
        </is>
      </c>
      <c r="F42" s="13" t="inlineStr">
        <is>
          <t>NT</t>
        </is>
      </c>
      <c r="G42" s="13" t="inlineStr">
        <is>
          <t>NT</t>
        </is>
      </c>
      <c r="H42" s="13" t="inlineStr">
        <is>
          <t>NT</t>
        </is>
      </c>
      <c r="I42" s="13" t="inlineStr">
        <is>
          <t>NT</t>
        </is>
      </c>
      <c r="J42" s="13" t="inlineStr">
        <is>
          <t>NT</t>
        </is>
      </c>
      <c r="K42" s="13" t="inlineStr">
        <is>
          <t>NT</t>
        </is>
      </c>
      <c r="L42" s="13" t="inlineStr">
        <is>
          <t>NT</t>
        </is>
      </c>
      <c r="M42" s="13" t="inlineStr">
        <is>
          <t>NT</t>
        </is>
      </c>
      <c r="N42" s="13" t="inlineStr">
        <is>
          <t>NT</t>
        </is>
      </c>
      <c r="O42" s="13" t="inlineStr">
        <is>
          <t>NT</t>
        </is>
      </c>
      <c r="P42" s="13" t="inlineStr">
        <is>
          <t>NT</t>
        </is>
      </c>
      <c r="Q42" s="13" t="inlineStr">
        <is>
          <t>NT</t>
        </is>
      </c>
      <c r="R42" s="13" t="inlineStr">
        <is>
          <t>NT</t>
        </is>
      </c>
      <c r="S42" s="13" t="inlineStr">
        <is>
          <t>NT</t>
        </is>
      </c>
      <c r="T42" s="13" t="inlineStr">
        <is>
          <t>NT</t>
        </is>
      </c>
      <c r="U42" s="13" t="inlineStr">
        <is>
          <t>NT</t>
        </is>
      </c>
      <c r="V42" s="13" t="inlineStr">
        <is>
          <t>NT</t>
        </is>
      </c>
      <c r="W42" s="13" t="inlineStr">
        <is>
          <t>NT</t>
        </is>
      </c>
      <c r="X42" s="13" t="inlineStr">
        <is>
          <t>NT</t>
        </is>
      </c>
      <c r="Y42" s="14" t="str">
        <f>IF(COUNTIF(F42:X42,"NC")&gt;0,"NC",IF(COUNTIF(F42:X42,"NT")&gt;0,"NT",IF(COUNTIF(F42:X42,"C")&gt;0,"C","NA")))</f>
        <v>NT</v>
      </c>
      <c r="Z42" s="12" t="inlineStr">
        <is>
          <t>Composants vérifiés dans le code : menu Services avec aria-expanded, menu mobile en details et summary, bannière cookies en région nommée, fenêtres dialog nommées par aria-labelledby, bascules aria-pressed, popovers du lexique en role note, messages de statut en role status. Leur lecture par NVDA et VoiceOver reste à confirmer avant de passer le critère à conforme.</t>
        </is>
      </c>
    </row>
    <row r="43">
      <c r="A43" s="12" t="inlineStr">
        <is>
          <t>7. Scripts</t>
        </is>
      </c>
      <c r="B43" s="12" t="inlineStr">
        <is>
          <t>7.2</t>
        </is>
      </c>
      <c r="C43" s="12" t="inlineStr">
        <is>
          <t>Pour chaque script ayant une alternative, cette alternative est-elle pertinente ?</t>
        </is>
      </c>
      <c r="D43" s="12" t="inlineStr">
        <is>
          <t>A</t>
        </is>
      </c>
      <c r="E43" s="12" t="inlineStr">
        <is>
          <t>1.1.1, 4.1.2</t>
        </is>
      </c>
      <c r="F43" s="13" t="inlineStr">
        <is>
          <t>NA</t>
        </is>
      </c>
      <c r="G43" s="13" t="inlineStr">
        <is>
          <t>NA</t>
        </is>
      </c>
      <c r="H43" s="13" t="inlineStr">
        <is>
          <t>NA</t>
        </is>
      </c>
      <c r="I43" s="13" t="inlineStr">
        <is>
          <t>NA</t>
        </is>
      </c>
      <c r="J43" s="13" t="inlineStr">
        <is>
          <t>NA</t>
        </is>
      </c>
      <c r="K43" s="13" t="inlineStr">
        <is>
          <t>NA</t>
        </is>
      </c>
      <c r="L43" s="13" t="inlineStr">
        <is>
          <t>NA</t>
        </is>
      </c>
      <c r="M43" s="13" t="inlineStr">
        <is>
          <t>NA</t>
        </is>
      </c>
      <c r="N43" s="13" t="inlineStr">
        <is>
          <t>NA</t>
        </is>
      </c>
      <c r="O43" s="13" t="inlineStr">
        <is>
          <t>NA</t>
        </is>
      </c>
      <c r="P43" s="13" t="inlineStr">
        <is>
          <t>NA</t>
        </is>
      </c>
      <c r="Q43" s="13" t="inlineStr">
        <is>
          <t>NA</t>
        </is>
      </c>
      <c r="R43" s="13" t="inlineStr">
        <is>
          <t>NA</t>
        </is>
      </c>
      <c r="S43" s="13" t="inlineStr">
        <is>
          <t>NA</t>
        </is>
      </c>
      <c r="T43" s="13" t="inlineStr">
        <is>
          <t>NA</t>
        </is>
      </c>
      <c r="U43" s="13" t="inlineStr">
        <is>
          <t>NA</t>
        </is>
      </c>
      <c r="V43" s="13" t="inlineStr">
        <is>
          <t>NA</t>
        </is>
      </c>
      <c r="W43" s="13" t="inlineStr">
        <is>
          <t>NA</t>
        </is>
      </c>
      <c r="X43" s="13" t="inlineStr">
        <is>
          <t>NA</t>
        </is>
      </c>
      <c r="Y43" s="14" t="str">
        <f>IF(COUNTIF(F43:X43,"NC")&gt;0,"NC",IF(COUNTIF(F43:X43,"NT")&gt;0,"NT",IF(COUNTIF(F43:X43,"C")&gt;0,"C","NA")))</f>
        <v>NA</v>
      </c>
      <c r="Z43" s="12" t="inlineStr">
        <is>
          <t>Aucun script avec alternative.</t>
        </is>
      </c>
    </row>
    <row r="44">
      <c r="A44" s="12" t="inlineStr">
        <is>
          <t>7. Scripts</t>
        </is>
      </c>
      <c r="B44" s="12" t="inlineStr">
        <is>
          <t>7.3</t>
        </is>
      </c>
      <c r="C44" s="12" t="inlineStr">
        <is>
          <t>Chaque script est-il contrôlable par le clavier et par tout dispositif de pointage (hors cas particuliers) ?</t>
        </is>
      </c>
      <c r="D44" s="12" t="inlineStr">
        <is>
          <t>A</t>
        </is>
      </c>
      <c r="E44" s="12" t="inlineStr">
        <is>
          <t>1.3.1, 2.1.1, 2.4.7</t>
        </is>
      </c>
      <c r="F44" s="13" t="inlineStr">
        <is>
          <t>C</t>
        </is>
      </c>
      <c r="G44" s="13" t="inlineStr">
        <is>
          <t>C</t>
        </is>
      </c>
      <c r="H44" s="13" t="inlineStr">
        <is>
          <t>C</t>
        </is>
      </c>
      <c r="I44" s="13" t="inlineStr">
        <is>
          <t>C</t>
        </is>
      </c>
      <c r="J44" s="13" t="inlineStr">
        <is>
          <t>C</t>
        </is>
      </c>
      <c r="K44" s="13" t="inlineStr">
        <is>
          <t>C</t>
        </is>
      </c>
      <c r="L44" s="13" t="inlineStr">
        <is>
          <t>C</t>
        </is>
      </c>
      <c r="M44" s="13" t="inlineStr">
        <is>
          <t>C</t>
        </is>
      </c>
      <c r="N44" s="13" t="inlineStr">
        <is>
          <t>C</t>
        </is>
      </c>
      <c r="O44" s="13" t="inlineStr">
        <is>
          <t>C</t>
        </is>
      </c>
      <c r="P44" s="13" t="inlineStr">
        <is>
          <t>C</t>
        </is>
      </c>
      <c r="Q44" s="13" t="inlineStr">
        <is>
          <t>C</t>
        </is>
      </c>
      <c r="R44" s="13" t="inlineStr">
        <is>
          <t>C</t>
        </is>
      </c>
      <c r="S44" s="13" t="inlineStr">
        <is>
          <t>C</t>
        </is>
      </c>
      <c r="T44" s="13" t="inlineStr">
        <is>
          <t>C</t>
        </is>
      </c>
      <c r="U44" s="13" t="inlineStr">
        <is>
          <t>C</t>
        </is>
      </c>
      <c r="V44" s="13" t="inlineStr">
        <is>
          <t>C</t>
        </is>
      </c>
      <c r="W44" s="13" t="inlineStr">
        <is>
          <t>C</t>
        </is>
      </c>
      <c r="X44" s="13" t="inlineStr">
        <is>
          <t>C</t>
        </is>
      </c>
      <c r="Y44" s="14" t="str">
        <f>IF(COUNTIF(F44:X44,"NC")&gt;0,"NC",IF(COUNTIF(F44:X44,"NT")&gt;0,"NT",IF(COUNTIF(F44:X44,"C")&gt;0,"C","NA")))</f>
        <v>C</v>
      </c>
      <c r="Z44" s="12" t="inlineStr">
        <is>
          <t>Tout testé au clavier : menus, fenêtres (Échap ferme, le focus revient au bouton), bannière cookies, calculateur, estimateur (Entrée, Tab, raccourcis 1 à 9), popovers, lien externe avec confirmation. Raccourcis de l’estimateur limités au questionnaire (corrigé pendant l’audit).</t>
        </is>
      </c>
    </row>
    <row r="45">
      <c r="A45" s="12" t="inlineStr">
        <is>
          <t>7. Scripts</t>
        </is>
      </c>
      <c r="B45" s="12" t="inlineStr">
        <is>
          <t>7.4</t>
        </is>
      </c>
      <c r="C45" s="12" t="inlineStr">
        <is>
          <t>Pour chaque script qui initie un changement de contexte, l’utilisateur est-il averti ou en a-t-il le contrôle ?</t>
        </is>
      </c>
      <c r="D45" s="12" t="inlineStr">
        <is>
          <t>A</t>
        </is>
      </c>
      <c r="E45" s="12" t="inlineStr">
        <is>
          <t>3.2.1, 3.2.2</t>
        </is>
      </c>
      <c r="F45" s="13" t="inlineStr">
        <is>
          <t>C</t>
        </is>
      </c>
      <c r="G45" s="13" t="inlineStr">
        <is>
          <t>C</t>
        </is>
      </c>
      <c r="H45" s="13" t="inlineStr">
        <is>
          <t>C</t>
        </is>
      </c>
      <c r="I45" s="13" t="inlineStr">
        <is>
          <t>C</t>
        </is>
      </c>
      <c r="J45" s="13" t="inlineStr">
        <is>
          <t>C</t>
        </is>
      </c>
      <c r="K45" s="13" t="inlineStr">
        <is>
          <t>C</t>
        </is>
      </c>
      <c r="L45" s="13" t="inlineStr">
        <is>
          <t>C</t>
        </is>
      </c>
      <c r="M45" s="13" t="inlineStr">
        <is>
          <t>C</t>
        </is>
      </c>
      <c r="N45" s="13" t="inlineStr">
        <is>
          <t>C</t>
        </is>
      </c>
      <c r="O45" s="13" t="inlineStr">
        <is>
          <t>C</t>
        </is>
      </c>
      <c r="P45" s="13" t="inlineStr">
        <is>
          <t>C</t>
        </is>
      </c>
      <c r="Q45" s="13" t="inlineStr">
        <is>
          <t>C</t>
        </is>
      </c>
      <c r="R45" s="13" t="inlineStr">
        <is>
          <t>C</t>
        </is>
      </c>
      <c r="S45" s="13" t="inlineStr">
        <is>
          <t>C</t>
        </is>
      </c>
      <c r="T45" s="13" t="inlineStr">
        <is>
          <t>C</t>
        </is>
      </c>
      <c r="U45" s="13" t="inlineStr">
        <is>
          <t>C</t>
        </is>
      </c>
      <c r="V45" s="13" t="inlineStr">
        <is>
          <t>C</t>
        </is>
      </c>
      <c r="W45" s="13" t="inlineStr">
        <is>
          <t>C</t>
        </is>
      </c>
      <c r="X45" s="13" t="inlineStr">
        <is>
          <t>C</t>
        </is>
      </c>
      <c r="Y45" s="14" t="str">
        <f>IF(COUNTIF(F45:X45,"NC")&gt;0,"NC",IF(COUNTIF(F45:X45,"NT")&gt;0,"NT",IF(COUNTIF(F45:X45,"C")&gt;0,"C","NA")))</f>
        <v>C</v>
      </c>
      <c r="Z45" s="12" t="inlineStr">
        <is>
          <t>Aucun changement de contexte sans action : les liens externes s’ouvrent après confirmation dans une fenêtre, les écrans de l’estimateur changent au choix de l’utilisateur avec déplacement du focus sur le titre.</t>
        </is>
      </c>
    </row>
    <row r="46">
      <c r="A46" s="12" t="inlineStr">
        <is>
          <t>7. Scripts</t>
        </is>
      </c>
      <c r="B46" s="12" t="inlineStr">
        <is>
          <t>7.5</t>
        </is>
      </c>
      <c r="C46" s="12" t="inlineStr">
        <is>
          <t>Dans chaque page web, les messages de statut sont-ils correctement restitués par les technologies d’assistance ?</t>
        </is>
      </c>
      <c r="D46" s="12" t="inlineStr">
        <is>
          <t>AA</t>
        </is>
      </c>
      <c r="E46" s="12" t="inlineStr">
        <is>
          <t>4.1.3</t>
        </is>
      </c>
      <c r="F46" s="13" t="inlineStr">
        <is>
          <t>NA</t>
        </is>
      </c>
      <c r="G46" s="13" t="inlineStr">
        <is>
          <t>NA</t>
        </is>
      </c>
      <c r="H46" s="13" t="inlineStr">
        <is>
          <t>NA</t>
        </is>
      </c>
      <c r="I46" s="13" t="inlineStr">
        <is>
          <t>NA</t>
        </is>
      </c>
      <c r="J46" s="13" t="inlineStr">
        <is>
          <t>NA</t>
        </is>
      </c>
      <c r="K46" s="13" t="inlineStr">
        <is>
          <t>C</t>
        </is>
      </c>
      <c r="L46" s="13" t="inlineStr">
        <is>
          <t>C</t>
        </is>
      </c>
      <c r="M46" s="13" t="inlineStr">
        <is>
          <t>NA</t>
        </is>
      </c>
      <c r="N46" s="13" t="inlineStr">
        <is>
          <t>NA</t>
        </is>
      </c>
      <c r="O46" s="13" t="inlineStr">
        <is>
          <t>NA</t>
        </is>
      </c>
      <c r="P46" s="13" t="inlineStr">
        <is>
          <t>C</t>
        </is>
      </c>
      <c r="Q46" s="13" t="inlineStr">
        <is>
          <t>NA</t>
        </is>
      </c>
      <c r="R46" s="13" t="inlineStr">
        <is>
          <t>C</t>
        </is>
      </c>
      <c r="S46" s="13" t="inlineStr">
        <is>
          <t>NA</t>
        </is>
      </c>
      <c r="T46" s="13" t="inlineStr">
        <is>
          <t>NA</t>
        </is>
      </c>
      <c r="U46" s="13" t="inlineStr">
        <is>
          <t>NA</t>
        </is>
      </c>
      <c r="V46" s="13" t="inlineStr">
        <is>
          <t>NA</t>
        </is>
      </c>
      <c r="W46" s="13" t="inlineStr">
        <is>
          <t>NA</t>
        </is>
      </c>
      <c r="X46" s="13" t="inlineStr">
        <is>
          <t>NA</t>
        </is>
      </c>
      <c r="Y46" s="14" t="str">
        <f>IF(COUNTIF(F46:X46,"NC")&gt;0,"NC",IF(COUNTIF(F46:X46,"NT")&gt;0,"NT",IF(COUNTIF(F46:X46,"C")&gt;0,"C","NA")))</f>
        <v>C</v>
      </c>
      <c r="Z46" s="12" t="inlineStr">
        <is>
          <t>Messages de statut en role="status" : envoi du devis, inscription à la newsletter, confirmation du rendez-vous, compteur de l’estimateur (aria-live="polite").</t>
        </is>
      </c>
    </row>
    <row r="47">
      <c r="A47" s="12" t="inlineStr">
        <is>
          <t>8. Éléments obligatoires</t>
        </is>
      </c>
      <c r="B47" s="12" t="inlineStr">
        <is>
          <t>8.1</t>
        </is>
      </c>
      <c r="C47" s="12" t="inlineStr">
        <is>
          <t>Chaque page web est-elle définie par un type de document ?</t>
        </is>
      </c>
      <c r="D47" s="12" t="inlineStr">
        <is>
          <t>A</t>
        </is>
      </c>
      <c r="E47" s="12" t="inlineStr">
        <is>
          <t>4.1.1</t>
        </is>
      </c>
      <c r="F47" s="13" t="inlineStr">
        <is>
          <t>C</t>
        </is>
      </c>
      <c r="G47" s="13" t="inlineStr">
        <is>
          <t>C</t>
        </is>
      </c>
      <c r="H47" s="13" t="inlineStr">
        <is>
          <t>C</t>
        </is>
      </c>
      <c r="I47" s="13" t="inlineStr">
        <is>
          <t>C</t>
        </is>
      </c>
      <c r="J47" s="13" t="inlineStr">
        <is>
          <t>C</t>
        </is>
      </c>
      <c r="K47" s="13" t="inlineStr">
        <is>
          <t>C</t>
        </is>
      </c>
      <c r="L47" s="13" t="inlineStr">
        <is>
          <t>C</t>
        </is>
      </c>
      <c r="M47" s="13" t="inlineStr">
        <is>
          <t>C</t>
        </is>
      </c>
      <c r="N47" s="13" t="inlineStr">
        <is>
          <t>C</t>
        </is>
      </c>
      <c r="O47" s="13" t="inlineStr">
        <is>
          <t>C</t>
        </is>
      </c>
      <c r="P47" s="13" t="inlineStr">
        <is>
          <t>C</t>
        </is>
      </c>
      <c r="Q47" s="13" t="inlineStr">
        <is>
          <t>C</t>
        </is>
      </c>
      <c r="R47" s="13" t="inlineStr">
        <is>
          <t>C</t>
        </is>
      </c>
      <c r="S47" s="13" t="inlineStr">
        <is>
          <t>C</t>
        </is>
      </c>
      <c r="T47" s="13" t="inlineStr">
        <is>
          <t>C</t>
        </is>
      </c>
      <c r="U47" s="13" t="inlineStr">
        <is>
          <t>C</t>
        </is>
      </c>
      <c r="V47" s="13" t="inlineStr">
        <is>
          <t>C</t>
        </is>
      </c>
      <c r="W47" s="13" t="inlineStr">
        <is>
          <t>C</t>
        </is>
      </c>
      <c r="X47" s="13" t="inlineStr">
        <is>
          <t>C</t>
        </is>
      </c>
      <c r="Y47" s="14" t="str">
        <f>IF(COUNTIF(F47:X47,"NC")&gt;0,"NC",IF(COUNTIF(F47:X47,"NT")&gt;0,"NT",IF(COUNTIF(F47:X47,"C")&gt;0,"C","NA")))</f>
        <v>C</v>
      </c>
      <c r="Z47" s="12" t="inlineStr">
        <is>
          <t>Doctype HTML5.</t>
        </is>
      </c>
    </row>
    <row r="48">
      <c r="A48" s="12" t="inlineStr">
        <is>
          <t>8. Éléments obligatoires</t>
        </is>
      </c>
      <c r="B48" s="12" t="inlineStr">
        <is>
          <t>8.2</t>
        </is>
      </c>
      <c r="C48" s="12" t="inlineStr">
        <is>
          <t>Pour chaque page web, le code source généré est-il valide selon le type de document spécifié ?</t>
        </is>
      </c>
      <c r="D48" s="12" t="inlineStr">
        <is>
          <t>A</t>
        </is>
      </c>
      <c r="E48" s="12" t="inlineStr">
        <is>
          <t>4.1.1, 4.1.2</t>
        </is>
      </c>
      <c r="F48" s="13" t="inlineStr">
        <is>
          <t>C</t>
        </is>
      </c>
      <c r="G48" s="13" t="inlineStr">
        <is>
          <t>C</t>
        </is>
      </c>
      <c r="H48" s="13" t="inlineStr">
        <is>
          <t>C</t>
        </is>
      </c>
      <c r="I48" s="13" t="inlineStr">
        <is>
          <t>C</t>
        </is>
      </c>
      <c r="J48" s="13" t="inlineStr">
        <is>
          <t>C</t>
        </is>
      </c>
      <c r="K48" s="13" t="inlineStr">
        <is>
          <t>C</t>
        </is>
      </c>
      <c r="L48" s="13" t="inlineStr">
        <is>
          <t>C</t>
        </is>
      </c>
      <c r="M48" s="13" t="inlineStr">
        <is>
          <t>C</t>
        </is>
      </c>
      <c r="N48" s="13" t="inlineStr">
        <is>
          <t>C</t>
        </is>
      </c>
      <c r="O48" s="13" t="inlineStr">
        <is>
          <t>C</t>
        </is>
      </c>
      <c r="P48" s="13" t="inlineStr">
        <is>
          <t>C</t>
        </is>
      </c>
      <c r="Q48" s="13" t="inlineStr">
        <is>
          <t>C</t>
        </is>
      </c>
      <c r="R48" s="13" t="inlineStr">
        <is>
          <t>C</t>
        </is>
      </c>
      <c r="S48" s="13" t="inlineStr">
        <is>
          <t>C</t>
        </is>
      </c>
      <c r="T48" s="13" t="inlineStr">
        <is>
          <t>C</t>
        </is>
      </c>
      <c r="U48" s="13" t="inlineStr">
        <is>
          <t>C</t>
        </is>
      </c>
      <c r="V48" s="13" t="inlineStr">
        <is>
          <t>C</t>
        </is>
      </c>
      <c r="W48" s="13" t="inlineStr">
        <is>
          <t>C</t>
        </is>
      </c>
      <c r="X48" s="13" t="inlineStr">
        <is>
          <t>C</t>
        </is>
      </c>
      <c r="Y48" s="14" t="str">
        <f>IF(COUNTIF(F48:X48,"NC")&gt;0,"NC",IF(COUNTIF(F48:X48,"NT")&gt;0,"NT",IF(COUNTIF(F48:X48,"C")&gt;0,"C","NA")))</f>
        <v>C</v>
      </c>
      <c r="Z48" s="12" t="inlineStr">
        <is>
          <t>Validateur du W3C sur les 19 pages : 0 erreur HTML après corrections (balise &lt;/p&gt; orpheline du pied de page, id en double sur la page Tarifs et dans un article, attribut pathLength, bouton dans un label et aria-hidden sur un label dans l’estimateur, script hors du document). Restent des alertes CSS (container-type) : propriété valide non reconnue par le validateur, hors critère.</t>
        </is>
      </c>
    </row>
    <row r="49">
      <c r="A49" s="12" t="inlineStr">
        <is>
          <t>8. Éléments obligatoires</t>
        </is>
      </c>
      <c r="B49" s="12" t="inlineStr">
        <is>
          <t>8.3</t>
        </is>
      </c>
      <c r="C49" s="12" t="inlineStr">
        <is>
          <t>Dans chaque page web, la langue par défaut est-elle présente ?</t>
        </is>
      </c>
      <c r="D49" s="12" t="inlineStr">
        <is>
          <t>A</t>
        </is>
      </c>
      <c r="E49" s="12" t="inlineStr">
        <is>
          <t>3.1.1</t>
        </is>
      </c>
      <c r="F49" s="13" t="inlineStr">
        <is>
          <t>C</t>
        </is>
      </c>
      <c r="G49" s="13" t="inlineStr">
        <is>
          <t>C</t>
        </is>
      </c>
      <c r="H49" s="13" t="inlineStr">
        <is>
          <t>C</t>
        </is>
      </c>
      <c r="I49" s="13" t="inlineStr">
        <is>
          <t>C</t>
        </is>
      </c>
      <c r="J49" s="13" t="inlineStr">
        <is>
          <t>C</t>
        </is>
      </c>
      <c r="K49" s="13" t="inlineStr">
        <is>
          <t>C</t>
        </is>
      </c>
      <c r="L49" s="13" t="inlineStr">
        <is>
          <t>C</t>
        </is>
      </c>
      <c r="M49" s="13" t="inlineStr">
        <is>
          <t>C</t>
        </is>
      </c>
      <c r="N49" s="13" t="inlineStr">
        <is>
          <t>C</t>
        </is>
      </c>
      <c r="O49" s="13" t="inlineStr">
        <is>
          <t>C</t>
        </is>
      </c>
      <c r="P49" s="13" t="inlineStr">
        <is>
          <t>C</t>
        </is>
      </c>
      <c r="Q49" s="13" t="inlineStr">
        <is>
          <t>C</t>
        </is>
      </c>
      <c r="R49" s="13" t="inlineStr">
        <is>
          <t>C</t>
        </is>
      </c>
      <c r="S49" s="13" t="inlineStr">
        <is>
          <t>C</t>
        </is>
      </c>
      <c r="T49" s="13" t="inlineStr">
        <is>
          <t>C</t>
        </is>
      </c>
      <c r="U49" s="13" t="inlineStr">
        <is>
          <t>C</t>
        </is>
      </c>
      <c r="V49" s="13" t="inlineStr">
        <is>
          <t>C</t>
        </is>
      </c>
      <c r="W49" s="13" t="inlineStr">
        <is>
          <t>C</t>
        </is>
      </c>
      <c r="X49" s="13" t="inlineStr">
        <is>
          <t>C</t>
        </is>
      </c>
      <c r="Y49" s="14" t="str">
        <f>IF(COUNTIF(F49:X49,"NC")&gt;0,"NC",IF(COUNTIF(F49:X49,"NT")&gt;0,"NT",IF(COUNTIF(F49:X49,"C")&gt;0,"C","NA")))</f>
        <v>C</v>
      </c>
      <c r="Z49" s="12" t="inlineStr">
        <is>
          <t>lang="fr-FR" (site) et lang="fr" (estimateur).</t>
        </is>
      </c>
    </row>
    <row r="50">
      <c r="A50" s="12" t="inlineStr">
        <is>
          <t>8. Éléments obligatoires</t>
        </is>
      </c>
      <c r="B50" s="12" t="inlineStr">
        <is>
          <t>8.4</t>
        </is>
      </c>
      <c r="C50" s="12" t="inlineStr">
        <is>
          <t>Pour chaque page web ayant une langue par défaut, le code de langue est-il pertinent ?</t>
        </is>
      </c>
      <c r="D50" s="12" t="inlineStr">
        <is>
          <t>A</t>
        </is>
      </c>
      <c r="E50" s="12" t="inlineStr">
        <is>
          <t>3.1.1</t>
        </is>
      </c>
      <c r="F50" s="13" t="inlineStr">
        <is>
          <t>C</t>
        </is>
      </c>
      <c r="G50" s="13" t="inlineStr">
        <is>
          <t>C</t>
        </is>
      </c>
      <c r="H50" s="13" t="inlineStr">
        <is>
          <t>C</t>
        </is>
      </c>
      <c r="I50" s="13" t="inlineStr">
        <is>
          <t>C</t>
        </is>
      </c>
      <c r="J50" s="13" t="inlineStr">
        <is>
          <t>C</t>
        </is>
      </c>
      <c r="K50" s="13" t="inlineStr">
        <is>
          <t>C</t>
        </is>
      </c>
      <c r="L50" s="13" t="inlineStr">
        <is>
          <t>C</t>
        </is>
      </c>
      <c r="M50" s="13" t="inlineStr">
        <is>
          <t>C</t>
        </is>
      </c>
      <c r="N50" s="13" t="inlineStr">
        <is>
          <t>C</t>
        </is>
      </c>
      <c r="O50" s="13" t="inlineStr">
        <is>
          <t>C</t>
        </is>
      </c>
      <c r="P50" s="13" t="inlineStr">
        <is>
          <t>C</t>
        </is>
      </c>
      <c r="Q50" s="13" t="inlineStr">
        <is>
          <t>C</t>
        </is>
      </c>
      <c r="R50" s="13" t="inlineStr">
        <is>
          <t>C</t>
        </is>
      </c>
      <c r="S50" s="13" t="inlineStr">
        <is>
          <t>C</t>
        </is>
      </c>
      <c r="T50" s="13" t="inlineStr">
        <is>
          <t>C</t>
        </is>
      </c>
      <c r="U50" s="13" t="inlineStr">
        <is>
          <t>C</t>
        </is>
      </c>
      <c r="V50" s="13" t="inlineStr">
        <is>
          <t>C</t>
        </is>
      </c>
      <c r="W50" s="13" t="inlineStr">
        <is>
          <t>C</t>
        </is>
      </c>
      <c r="X50" s="13" t="inlineStr">
        <is>
          <t>C</t>
        </is>
      </c>
      <c r="Y50" s="14" t="str">
        <f>IF(COUNTIF(F50:X50,"NC")&gt;0,"NC",IF(COUNTIF(F50:X50,"NT")&gt;0,"NT",IF(COUNTIF(F50:X50,"C")&gt;0,"C","NA")))</f>
        <v>C</v>
      </c>
      <c r="Z50" s="12" t="inlineStr">
        <is>
          <t>Code de langue pertinent.</t>
        </is>
      </c>
    </row>
    <row r="51">
      <c r="A51" s="12" t="inlineStr">
        <is>
          <t>8. Éléments obligatoires</t>
        </is>
      </c>
      <c r="B51" s="12" t="inlineStr">
        <is>
          <t>8.5</t>
        </is>
      </c>
      <c r="C51" s="12" t="inlineStr">
        <is>
          <t>Chaque page web a-t-elle un titre de page ?</t>
        </is>
      </c>
      <c r="D51" s="12" t="inlineStr">
        <is>
          <t>A</t>
        </is>
      </c>
      <c r="E51" s="12" t="inlineStr">
        <is>
          <t>2.4.2</t>
        </is>
      </c>
      <c r="F51" s="13" t="inlineStr">
        <is>
          <t>C</t>
        </is>
      </c>
      <c r="G51" s="13" t="inlineStr">
        <is>
          <t>C</t>
        </is>
      </c>
      <c r="H51" s="13" t="inlineStr">
        <is>
          <t>C</t>
        </is>
      </c>
      <c r="I51" s="13" t="inlineStr">
        <is>
          <t>C</t>
        </is>
      </c>
      <c r="J51" s="13" t="inlineStr">
        <is>
          <t>C</t>
        </is>
      </c>
      <c r="K51" s="13" t="inlineStr">
        <is>
          <t>C</t>
        </is>
      </c>
      <c r="L51" s="13" t="inlineStr">
        <is>
          <t>C</t>
        </is>
      </c>
      <c r="M51" s="13" t="inlineStr">
        <is>
          <t>C</t>
        </is>
      </c>
      <c r="N51" s="13" t="inlineStr">
        <is>
          <t>C</t>
        </is>
      </c>
      <c r="O51" s="13" t="inlineStr">
        <is>
          <t>C</t>
        </is>
      </c>
      <c r="P51" s="13" t="inlineStr">
        <is>
          <t>C</t>
        </is>
      </c>
      <c r="Q51" s="13" t="inlineStr">
        <is>
          <t>C</t>
        </is>
      </c>
      <c r="R51" s="13" t="inlineStr">
        <is>
          <t>C</t>
        </is>
      </c>
      <c r="S51" s="13" t="inlineStr">
        <is>
          <t>C</t>
        </is>
      </c>
      <c r="T51" s="13" t="inlineStr">
        <is>
          <t>C</t>
        </is>
      </c>
      <c r="U51" s="13" t="inlineStr">
        <is>
          <t>C</t>
        </is>
      </c>
      <c r="V51" s="13" t="inlineStr">
        <is>
          <t>C</t>
        </is>
      </c>
      <c r="W51" s="13" t="inlineStr">
        <is>
          <t>C</t>
        </is>
      </c>
      <c r="X51" s="13" t="inlineStr">
        <is>
          <t>C</t>
        </is>
      </c>
      <c r="Y51" s="14" t="str">
        <f>IF(COUNTIF(F51:X51,"NC")&gt;0,"NC",IF(COUNTIF(F51:X51,"NT")&gt;0,"NT",IF(COUNTIF(F51:X51,"C")&gt;0,"C","NA")))</f>
        <v>C</v>
      </c>
      <c r="Z51" s="12" t="inlineStr">
        <is>
          <t>Titre de page présent sur les 19 pages.</t>
        </is>
      </c>
    </row>
    <row r="52">
      <c r="A52" s="12" t="inlineStr">
        <is>
          <t>8. Éléments obligatoires</t>
        </is>
      </c>
      <c r="B52" s="12" t="inlineStr">
        <is>
          <t>8.6</t>
        </is>
      </c>
      <c r="C52" s="12" t="inlineStr">
        <is>
          <t>Pour chaque page web ayant un titre de page, ce titre est-il pertinent ?</t>
        </is>
      </c>
      <c r="D52" s="12" t="inlineStr">
        <is>
          <t>A</t>
        </is>
      </c>
      <c r="E52" s="12" t="inlineStr">
        <is>
          <t>2.4.2</t>
        </is>
      </c>
      <c r="F52" s="13" t="inlineStr">
        <is>
          <t>C</t>
        </is>
      </c>
      <c r="G52" s="13" t="inlineStr">
        <is>
          <t>C</t>
        </is>
      </c>
      <c r="H52" s="13" t="inlineStr">
        <is>
          <t>C</t>
        </is>
      </c>
      <c r="I52" s="13" t="inlineStr">
        <is>
          <t>C</t>
        </is>
      </c>
      <c r="J52" s="13" t="inlineStr">
        <is>
          <t>C</t>
        </is>
      </c>
      <c r="K52" s="13" t="inlineStr">
        <is>
          <t>C</t>
        </is>
      </c>
      <c r="L52" s="13" t="inlineStr">
        <is>
          <t>C</t>
        </is>
      </c>
      <c r="M52" s="13" t="inlineStr">
        <is>
          <t>C</t>
        </is>
      </c>
      <c r="N52" s="13" t="inlineStr">
        <is>
          <t>C</t>
        </is>
      </c>
      <c r="O52" s="13" t="inlineStr">
        <is>
          <t>C</t>
        </is>
      </c>
      <c r="P52" s="13" t="inlineStr">
        <is>
          <t>C</t>
        </is>
      </c>
      <c r="Q52" s="13" t="inlineStr">
        <is>
          <t>C</t>
        </is>
      </c>
      <c r="R52" s="13" t="inlineStr">
        <is>
          <t>C</t>
        </is>
      </c>
      <c r="S52" s="13" t="inlineStr">
        <is>
          <t>C</t>
        </is>
      </c>
      <c r="T52" s="13" t="inlineStr">
        <is>
          <t>C</t>
        </is>
      </c>
      <c r="U52" s="13" t="inlineStr">
        <is>
          <t>C</t>
        </is>
      </c>
      <c r="V52" s="13" t="inlineStr">
        <is>
          <t>C</t>
        </is>
      </c>
      <c r="W52" s="13" t="inlineStr">
        <is>
          <t>C</t>
        </is>
      </c>
      <c r="X52" s="13" t="inlineStr">
        <is>
          <t>C</t>
        </is>
      </c>
      <c r="Y52" s="14" t="str">
        <f>IF(COUNTIF(F52:X52,"NC")&gt;0,"NC",IF(COUNTIF(F52:X52,"NT")&gt;0,"NT",IF(COUNTIF(F52:X52,"C")&gt;0,"C","NA")))</f>
        <v>C</v>
      </c>
      <c r="Z52" s="12" t="inlineStr">
        <is>
          <t>Titres pertinents : « Nom de la page | Lorem Ipsum Réunion », « Page non trouvée », « Résultats de recherche pour « wordpress » ».</t>
        </is>
      </c>
    </row>
    <row r="53">
      <c r="A53" s="12" t="inlineStr">
        <is>
          <t>8. Éléments obligatoires</t>
        </is>
      </c>
      <c r="B53" s="12" t="inlineStr">
        <is>
          <t>8.7</t>
        </is>
      </c>
      <c r="C53" s="12" t="inlineStr">
        <is>
          <t>Dans chaque page web, chaque changement de langue est-il indiqué dans le code source (hors cas particuliers) ?</t>
        </is>
      </c>
      <c r="D53" s="12" t="inlineStr">
        <is>
          <t>AA</t>
        </is>
      </c>
      <c r="E53" s="12" t="inlineStr">
        <is>
          <t>3.1.2</t>
        </is>
      </c>
      <c r="F53" s="13" t="inlineStr">
        <is>
          <t>NA</t>
        </is>
      </c>
      <c r="G53" s="13" t="inlineStr">
        <is>
          <t>NA</t>
        </is>
      </c>
      <c r="H53" s="13" t="inlineStr">
        <is>
          <t>NA</t>
        </is>
      </c>
      <c r="I53" s="13" t="inlineStr">
        <is>
          <t>NA</t>
        </is>
      </c>
      <c r="J53" s="13" t="inlineStr">
        <is>
          <t>NA</t>
        </is>
      </c>
      <c r="K53" s="13" t="inlineStr">
        <is>
          <t>NA</t>
        </is>
      </c>
      <c r="L53" s="13" t="inlineStr">
        <is>
          <t>NA</t>
        </is>
      </c>
      <c r="M53" s="13" t="inlineStr">
        <is>
          <t>NA</t>
        </is>
      </c>
      <c r="N53" s="13" t="inlineStr">
        <is>
          <t>NA</t>
        </is>
      </c>
      <c r="O53" s="13" t="inlineStr">
        <is>
          <t>NA</t>
        </is>
      </c>
      <c r="P53" s="13" t="inlineStr">
        <is>
          <t>NA</t>
        </is>
      </c>
      <c r="Q53" s="13" t="inlineStr">
        <is>
          <t>NA</t>
        </is>
      </c>
      <c r="R53" s="13" t="inlineStr">
        <is>
          <t>NA</t>
        </is>
      </c>
      <c r="S53" s="13" t="inlineStr">
        <is>
          <t>NA</t>
        </is>
      </c>
      <c r="T53" s="13" t="inlineStr">
        <is>
          <t>NA</t>
        </is>
      </c>
      <c r="U53" s="13" t="inlineStr">
        <is>
          <t>NA</t>
        </is>
      </c>
      <c r="V53" s="13" t="inlineStr">
        <is>
          <t>NA</t>
        </is>
      </c>
      <c r="W53" s="13" t="inlineStr">
        <is>
          <t>NA</t>
        </is>
      </c>
      <c r="X53" s="13" t="inlineStr">
        <is>
          <t>NA</t>
        </is>
      </c>
      <c r="Y53" s="14" t="str">
        <f>IF(COUNTIF(F53:X53,"NC")&gt;0,"NC",IF(COUNTIF(F53:X53,"NT")&gt;0,"NT",IF(COUNTIF(F53:X53,"C")&gt;0,"C","NA")))</f>
        <v>NA</v>
      </c>
      <c r="Z53" s="12" t="inlineStr">
        <is>
          <t>Pas de passage en langue étrangère : noms propres et mots d’usage courant (WordPress, Google Ads, SEO, newsletter).</t>
        </is>
      </c>
    </row>
    <row r="54">
      <c r="A54" s="12" t="inlineStr">
        <is>
          <t>8. Éléments obligatoires</t>
        </is>
      </c>
      <c r="B54" s="12" t="inlineStr">
        <is>
          <t>8.8</t>
        </is>
      </c>
      <c r="C54" s="12" t="inlineStr">
        <is>
          <t>Dans chaque page web, le code de langue de chaque changement de langue est-il valide et pertinent ?</t>
        </is>
      </c>
      <c r="D54" s="12" t="inlineStr">
        <is>
          <t>AA</t>
        </is>
      </c>
      <c r="E54" s="12" t="inlineStr">
        <is>
          <t>3.1.2</t>
        </is>
      </c>
      <c r="F54" s="13" t="inlineStr">
        <is>
          <t>NA</t>
        </is>
      </c>
      <c r="G54" s="13" t="inlineStr">
        <is>
          <t>NA</t>
        </is>
      </c>
      <c r="H54" s="13" t="inlineStr">
        <is>
          <t>NA</t>
        </is>
      </c>
      <c r="I54" s="13" t="inlineStr">
        <is>
          <t>NA</t>
        </is>
      </c>
      <c r="J54" s="13" t="inlineStr">
        <is>
          <t>NA</t>
        </is>
      </c>
      <c r="K54" s="13" t="inlineStr">
        <is>
          <t>NA</t>
        </is>
      </c>
      <c r="L54" s="13" t="inlineStr">
        <is>
          <t>NA</t>
        </is>
      </c>
      <c r="M54" s="13" t="inlineStr">
        <is>
          <t>NA</t>
        </is>
      </c>
      <c r="N54" s="13" t="inlineStr">
        <is>
          <t>NA</t>
        </is>
      </c>
      <c r="O54" s="13" t="inlineStr">
        <is>
          <t>NA</t>
        </is>
      </c>
      <c r="P54" s="13" t="inlineStr">
        <is>
          <t>NA</t>
        </is>
      </c>
      <c r="Q54" s="13" t="inlineStr">
        <is>
          <t>NA</t>
        </is>
      </c>
      <c r="R54" s="13" t="inlineStr">
        <is>
          <t>NA</t>
        </is>
      </c>
      <c r="S54" s="13" t="inlineStr">
        <is>
          <t>NA</t>
        </is>
      </c>
      <c r="T54" s="13" t="inlineStr">
        <is>
          <t>NA</t>
        </is>
      </c>
      <c r="U54" s="13" t="inlineStr">
        <is>
          <t>NA</t>
        </is>
      </c>
      <c r="V54" s="13" t="inlineStr">
        <is>
          <t>NA</t>
        </is>
      </c>
      <c r="W54" s="13" t="inlineStr">
        <is>
          <t>NA</t>
        </is>
      </c>
      <c r="X54" s="13" t="inlineStr">
        <is>
          <t>NA</t>
        </is>
      </c>
      <c r="Y54" s="14" t="str">
        <f>IF(COUNTIF(F54:X54,"NC")&gt;0,"NC",IF(COUNTIF(F54:X54,"NT")&gt;0,"NT",IF(COUNTIF(F54:X54,"C")&gt;0,"C","NA")))</f>
        <v>NA</v>
      </c>
      <c r="Z54" s="12" t="inlineStr">
        <is>
          <t>Sans objet.</t>
        </is>
      </c>
    </row>
    <row r="55">
      <c r="A55" s="12" t="inlineStr">
        <is>
          <t>8. Éléments obligatoires</t>
        </is>
      </c>
      <c r="B55" s="12" t="inlineStr">
        <is>
          <t>8.9</t>
        </is>
      </c>
      <c r="C55" s="12" t="inlineStr">
        <is>
          <t>Dans chaque page web, les balises ne doivent pas être utilisées uniquement à des fins de présentation. Cette règle est-elle respectée ?</t>
        </is>
      </c>
      <c r="D55" s="12" t="inlineStr">
        <is>
          <t>A</t>
        </is>
      </c>
      <c r="E55" s="12" t="inlineStr">
        <is>
          <t>1.3.1</t>
        </is>
      </c>
      <c r="F55" s="13" t="inlineStr">
        <is>
          <t>C</t>
        </is>
      </c>
      <c r="G55" s="13" t="inlineStr">
        <is>
          <t>C</t>
        </is>
      </c>
      <c r="H55" s="13" t="inlineStr">
        <is>
          <t>C</t>
        </is>
      </c>
      <c r="I55" s="13" t="inlineStr">
        <is>
          <t>C</t>
        </is>
      </c>
      <c r="J55" s="13" t="inlineStr">
        <is>
          <t>C</t>
        </is>
      </c>
      <c r="K55" s="13" t="inlineStr">
        <is>
          <t>C</t>
        </is>
      </c>
      <c r="L55" s="13" t="inlineStr">
        <is>
          <t>C</t>
        </is>
      </c>
      <c r="M55" s="13" t="inlineStr">
        <is>
          <t>C</t>
        </is>
      </c>
      <c r="N55" s="13" t="inlineStr">
        <is>
          <t>C</t>
        </is>
      </c>
      <c r="O55" s="13" t="inlineStr">
        <is>
          <t>C</t>
        </is>
      </c>
      <c r="P55" s="13" t="inlineStr">
        <is>
          <t>C</t>
        </is>
      </c>
      <c r="Q55" s="13" t="inlineStr">
        <is>
          <t>C</t>
        </is>
      </c>
      <c r="R55" s="13" t="inlineStr">
        <is>
          <t>C</t>
        </is>
      </c>
      <c r="S55" s="13" t="inlineStr">
        <is>
          <t>C</t>
        </is>
      </c>
      <c r="T55" s="13" t="inlineStr">
        <is>
          <t>C</t>
        </is>
      </c>
      <c r="U55" s="13" t="inlineStr">
        <is>
          <t>C</t>
        </is>
      </c>
      <c r="V55" s="13" t="inlineStr">
        <is>
          <t>C</t>
        </is>
      </c>
      <c r="W55" s="13" t="inlineStr">
        <is>
          <t>C</t>
        </is>
      </c>
      <c r="X55" s="13" t="inlineStr">
        <is>
          <t>C</t>
        </is>
      </c>
      <c r="Y55" s="14" t="str">
        <f>IF(COUNTIF(F55:X55,"NC")&gt;0,"NC",IF(COUNTIF(F55:X55,"NT")&gt;0,"NT",IF(COUNTIF(F55:X55,"C")&gt;0,"C","NA")))</f>
        <v>C</v>
      </c>
      <c r="Z55" s="12" t="inlineStr">
        <is>
          <t>Relevé : aucune balise de présentation (b, i, u, center, font). Les &lt;b&gt; de l’aperçu de l’estimateur remplacés par des span (corrigé pendant l’audit).</t>
        </is>
      </c>
    </row>
    <row r="56">
      <c r="A56" s="12" t="inlineStr">
        <is>
          <t>8. Éléments obligatoires</t>
        </is>
      </c>
      <c r="B56" s="12" t="inlineStr">
        <is>
          <t>8.10</t>
        </is>
      </c>
      <c r="C56" s="12" t="inlineStr">
        <is>
          <t>Dans chaque page web, les changements du sens de lecture sont-ils signalés ?</t>
        </is>
      </c>
      <c r="D56" s="12" t="inlineStr">
        <is>
          <t>A</t>
        </is>
      </c>
      <c r="E56" s="12" t="inlineStr">
        <is>
          <t>1.3.2</t>
        </is>
      </c>
      <c r="F56" s="13" t="inlineStr">
        <is>
          <t>NA</t>
        </is>
      </c>
      <c r="G56" s="13" t="inlineStr">
        <is>
          <t>NA</t>
        </is>
      </c>
      <c r="H56" s="13" t="inlineStr">
        <is>
          <t>NA</t>
        </is>
      </c>
      <c r="I56" s="13" t="inlineStr">
        <is>
          <t>NA</t>
        </is>
      </c>
      <c r="J56" s="13" t="inlineStr">
        <is>
          <t>NA</t>
        </is>
      </c>
      <c r="K56" s="13" t="inlineStr">
        <is>
          <t>NA</t>
        </is>
      </c>
      <c r="L56" s="13" t="inlineStr">
        <is>
          <t>NA</t>
        </is>
      </c>
      <c r="M56" s="13" t="inlineStr">
        <is>
          <t>NA</t>
        </is>
      </c>
      <c r="N56" s="13" t="inlineStr">
        <is>
          <t>NA</t>
        </is>
      </c>
      <c r="O56" s="13" t="inlineStr">
        <is>
          <t>NA</t>
        </is>
      </c>
      <c r="P56" s="13" t="inlineStr">
        <is>
          <t>NA</t>
        </is>
      </c>
      <c r="Q56" s="13" t="inlineStr">
        <is>
          <t>NA</t>
        </is>
      </c>
      <c r="R56" s="13" t="inlineStr">
        <is>
          <t>NA</t>
        </is>
      </c>
      <c r="S56" s="13" t="inlineStr">
        <is>
          <t>NA</t>
        </is>
      </c>
      <c r="T56" s="13" t="inlineStr">
        <is>
          <t>NA</t>
        </is>
      </c>
      <c r="U56" s="13" t="inlineStr">
        <is>
          <t>NA</t>
        </is>
      </c>
      <c r="V56" s="13" t="inlineStr">
        <is>
          <t>NA</t>
        </is>
      </c>
      <c r="W56" s="13" t="inlineStr">
        <is>
          <t>NA</t>
        </is>
      </c>
      <c r="X56" s="13" t="inlineStr">
        <is>
          <t>NA</t>
        </is>
      </c>
      <c r="Y56" s="14" t="str">
        <f>IF(COUNTIF(F56:X56,"NC")&gt;0,"NC",IF(COUNTIF(F56:X56,"NT")&gt;0,"NT",IF(COUNTIF(F56:X56,"C")&gt;0,"C","NA")))</f>
        <v>NA</v>
      </c>
      <c r="Z56" s="12" t="inlineStr">
        <is>
          <t>Pas de changement de sens de lecture.</t>
        </is>
      </c>
    </row>
    <row r="57">
      <c r="A57" s="12" t="inlineStr">
        <is>
          <t>9. Structuration de l’information</t>
        </is>
      </c>
      <c r="B57" s="12" t="inlineStr">
        <is>
          <t>9.1</t>
        </is>
      </c>
      <c r="C57" s="12" t="inlineStr">
        <is>
          <t>Dans chaque page web, l’information est-elle structurée par l’utilisation appropriée de titres ?</t>
        </is>
      </c>
      <c r="D57" s="12" t="inlineStr">
        <is>
          <t>A</t>
        </is>
      </c>
      <c r="E57" s="12" t="inlineStr">
        <is>
          <t>1.3.1, 2.4.1, 2.4.6, 4.1.2</t>
        </is>
      </c>
      <c r="F57" s="13" t="inlineStr">
        <is>
          <t>C</t>
        </is>
      </c>
      <c r="G57" s="13" t="inlineStr">
        <is>
          <t>C</t>
        </is>
      </c>
      <c r="H57" s="13" t="inlineStr">
        <is>
          <t>C</t>
        </is>
      </c>
      <c r="I57" s="13" t="inlineStr">
        <is>
          <t>C</t>
        </is>
      </c>
      <c r="J57" s="13" t="inlineStr">
        <is>
          <t>C</t>
        </is>
      </c>
      <c r="K57" s="13" t="inlineStr">
        <is>
          <t>C</t>
        </is>
      </c>
      <c r="L57" s="13" t="inlineStr">
        <is>
          <t>C</t>
        </is>
      </c>
      <c r="M57" s="13" t="inlineStr">
        <is>
          <t>C</t>
        </is>
      </c>
      <c r="N57" s="13" t="inlineStr">
        <is>
          <t>C</t>
        </is>
      </c>
      <c r="O57" s="13" t="inlineStr">
        <is>
          <t>C</t>
        </is>
      </c>
      <c r="P57" s="13" t="inlineStr">
        <is>
          <t>C</t>
        </is>
      </c>
      <c r="Q57" s="13" t="inlineStr">
        <is>
          <t>C</t>
        </is>
      </c>
      <c r="R57" s="13" t="inlineStr">
        <is>
          <t>C</t>
        </is>
      </c>
      <c r="S57" s="13" t="inlineStr">
        <is>
          <t>C</t>
        </is>
      </c>
      <c r="T57" s="13" t="inlineStr">
        <is>
          <t>C</t>
        </is>
      </c>
      <c r="U57" s="13" t="inlineStr">
        <is>
          <t>C</t>
        </is>
      </c>
      <c r="V57" s="13" t="inlineStr">
        <is>
          <t>C</t>
        </is>
      </c>
      <c r="W57" s="13" t="inlineStr">
        <is>
          <t>C</t>
        </is>
      </c>
      <c r="X57" s="13" t="inlineStr">
        <is>
          <t>C</t>
        </is>
      </c>
      <c r="Y57" s="14" t="str">
        <f>IF(COUNTIF(F57:X57,"NC")&gt;0,"NC",IF(COUNTIF(F57:X57,"NT")&gt;0,"NT",IF(COUNTIF(F57:X57,"C")&gt;0,"C","NA")))</f>
        <v>C</v>
      </c>
      <c r="Z57" s="12" t="inlineStr">
        <is>
          <t>Un seul h1 par page, aucun saut de niveau (relevé sur les 19 pages).</t>
        </is>
      </c>
    </row>
    <row r="58">
      <c r="A58" s="12" t="inlineStr">
        <is>
          <t>9. Structuration de l’information</t>
        </is>
      </c>
      <c r="B58" s="12" t="inlineStr">
        <is>
          <t>9.2</t>
        </is>
      </c>
      <c r="C58" s="12" t="inlineStr">
        <is>
          <t>Dans chaque page web, la structure du document est-elle cohérente (hors cas particuliers) ?</t>
        </is>
      </c>
      <c r="D58" s="12" t="inlineStr">
        <is>
          <t>A</t>
        </is>
      </c>
      <c r="E58" s="12" t="inlineStr">
        <is>
          <t>1.3.1</t>
        </is>
      </c>
      <c r="F58" s="13" t="inlineStr">
        <is>
          <t>C</t>
        </is>
      </c>
      <c r="G58" s="13" t="inlineStr">
        <is>
          <t>C</t>
        </is>
      </c>
      <c r="H58" s="13" t="inlineStr">
        <is>
          <t>C</t>
        </is>
      </c>
      <c r="I58" s="13" t="inlineStr">
        <is>
          <t>C</t>
        </is>
      </c>
      <c r="J58" s="13" t="inlineStr">
        <is>
          <t>C</t>
        </is>
      </c>
      <c r="K58" s="13" t="inlineStr">
        <is>
          <t>C</t>
        </is>
      </c>
      <c r="L58" s="13" t="inlineStr">
        <is>
          <t>C</t>
        </is>
      </c>
      <c r="M58" s="13" t="inlineStr">
        <is>
          <t>C</t>
        </is>
      </c>
      <c r="N58" s="13" t="inlineStr">
        <is>
          <t>C</t>
        </is>
      </c>
      <c r="O58" s="13" t="inlineStr">
        <is>
          <t>C</t>
        </is>
      </c>
      <c r="P58" s="13" t="inlineStr">
        <is>
          <t>C</t>
        </is>
      </c>
      <c r="Q58" s="13" t="inlineStr">
        <is>
          <t>C</t>
        </is>
      </c>
      <c r="R58" s="13" t="inlineStr">
        <is>
          <t>C</t>
        </is>
      </c>
      <c r="S58" s="13" t="inlineStr">
        <is>
          <t>C</t>
        </is>
      </c>
      <c r="T58" s="13" t="inlineStr">
        <is>
          <t>C</t>
        </is>
      </c>
      <c r="U58" s="13" t="inlineStr">
        <is>
          <t>C</t>
        </is>
      </c>
      <c r="V58" s="13" t="inlineStr">
        <is>
          <t>C</t>
        </is>
      </c>
      <c r="W58" s="13" t="inlineStr">
        <is>
          <t>C</t>
        </is>
      </c>
      <c r="X58" s="13" t="inlineStr">
        <is>
          <t>C</t>
        </is>
      </c>
      <c r="Y58" s="14" t="str">
        <f>IF(COUNTIF(F58:X58,"NC")&gt;0,"NC",IF(COUNTIF(F58:X58,"NT")&gt;0,"NT",IF(COUNTIF(F58:X58,"C")&gt;0,"C","NA")))</f>
        <v>C</v>
      </c>
      <c r="Z58" s="12" t="inlineStr">
        <is>
          <t>Structure : header, nav nommées (« Menu principal », « Services », « Menu mobile », « Pagination », « Sommaire de l’article », « Navigation du questionnaire »), main unique, footer.</t>
        </is>
      </c>
    </row>
    <row r="59">
      <c r="A59" s="12" t="inlineStr">
        <is>
          <t>9. Structuration de l’information</t>
        </is>
      </c>
      <c r="B59" s="12" t="inlineStr">
        <is>
          <t>9.3</t>
        </is>
      </c>
      <c r="C59" s="12" t="inlineStr">
        <is>
          <t>Dans chaque page web, chaque liste est-elle correctement structurée ?</t>
        </is>
      </c>
      <c r="D59" s="12" t="inlineStr">
        <is>
          <t>A</t>
        </is>
      </c>
      <c r="E59" s="12" t="inlineStr">
        <is>
          <t>1.3.1</t>
        </is>
      </c>
      <c r="F59" s="13" t="inlineStr">
        <is>
          <t>C</t>
        </is>
      </c>
      <c r="G59" s="13" t="inlineStr">
        <is>
          <t>C</t>
        </is>
      </c>
      <c r="H59" s="13" t="inlineStr">
        <is>
          <t>C</t>
        </is>
      </c>
      <c r="I59" s="13" t="inlineStr">
        <is>
          <t>C</t>
        </is>
      </c>
      <c r="J59" s="13" t="inlineStr">
        <is>
          <t>C</t>
        </is>
      </c>
      <c r="K59" s="13" t="inlineStr">
        <is>
          <t>C</t>
        </is>
      </c>
      <c r="L59" s="13" t="inlineStr">
        <is>
          <t>C</t>
        </is>
      </c>
      <c r="M59" s="13" t="inlineStr">
        <is>
          <t>C</t>
        </is>
      </c>
      <c r="N59" s="13" t="inlineStr">
        <is>
          <t>C</t>
        </is>
      </c>
      <c r="O59" s="13" t="inlineStr">
        <is>
          <t>C</t>
        </is>
      </c>
      <c r="P59" s="13" t="inlineStr">
        <is>
          <t>C</t>
        </is>
      </c>
      <c r="Q59" s="13" t="inlineStr">
        <is>
          <t>C</t>
        </is>
      </c>
      <c r="R59" s="13" t="inlineStr">
        <is>
          <t>C</t>
        </is>
      </c>
      <c r="S59" s="13" t="inlineStr">
        <is>
          <t>C</t>
        </is>
      </c>
      <c r="T59" s="13" t="inlineStr">
        <is>
          <t>C</t>
        </is>
      </c>
      <c r="U59" s="13" t="inlineStr">
        <is>
          <t>C</t>
        </is>
      </c>
      <c r="V59" s="13" t="inlineStr">
        <is>
          <t>C</t>
        </is>
      </c>
      <c r="W59" s="13" t="inlineStr">
        <is>
          <t>C</t>
        </is>
      </c>
      <c r="X59" s="13" t="inlineStr">
        <is>
          <t>C</t>
        </is>
      </c>
      <c r="Y59" s="14" t="str">
        <f>IF(COUNTIF(F59:X59,"NC")&gt;0,"NC",IF(COUNTIF(F59:X59,"NT")&gt;0,"NT",IF(COUNTIF(F59:X59,"C")&gt;0,"C","NA")))</f>
        <v>C</v>
      </c>
      <c r="Z59" s="12" t="inlineStr">
        <is>
          <t>Listes balisées ul, ol, dl (axe-core : aucun li hors liste).</t>
        </is>
      </c>
    </row>
    <row r="60">
      <c r="A60" s="12" t="inlineStr">
        <is>
          <t>9. Structuration de l’information</t>
        </is>
      </c>
      <c r="B60" s="12" t="inlineStr">
        <is>
          <t>9.4</t>
        </is>
      </c>
      <c r="C60" s="12" t="inlineStr">
        <is>
          <t>Dans chaque page web, chaque citation est-elle correctement indiquée ?</t>
        </is>
      </c>
      <c r="D60" s="12" t="inlineStr">
        <is>
          <t>A</t>
        </is>
      </c>
      <c r="E60" s="12" t="inlineStr">
        <is>
          <t>1.3.1</t>
        </is>
      </c>
      <c r="F60" s="13" t="inlineStr">
        <is>
          <t>NA</t>
        </is>
      </c>
      <c r="G60" s="13" t="inlineStr">
        <is>
          <t>NA</t>
        </is>
      </c>
      <c r="H60" s="13" t="inlineStr">
        <is>
          <t>NA</t>
        </is>
      </c>
      <c r="I60" s="13" t="inlineStr">
        <is>
          <t>NA</t>
        </is>
      </c>
      <c r="J60" s="13" t="inlineStr">
        <is>
          <t>NA</t>
        </is>
      </c>
      <c r="K60" s="13" t="inlineStr">
        <is>
          <t>NA</t>
        </is>
      </c>
      <c r="L60" s="13" t="inlineStr">
        <is>
          <t>NA</t>
        </is>
      </c>
      <c r="M60" s="13" t="inlineStr">
        <is>
          <t>NA</t>
        </is>
      </c>
      <c r="N60" s="13" t="inlineStr">
        <is>
          <t>NA</t>
        </is>
      </c>
      <c r="O60" s="13" t="inlineStr">
        <is>
          <t>NA</t>
        </is>
      </c>
      <c r="P60" s="13" t="inlineStr">
        <is>
          <t>NA</t>
        </is>
      </c>
      <c r="Q60" s="13" t="inlineStr">
        <is>
          <t>C</t>
        </is>
      </c>
      <c r="R60" s="13" t="inlineStr">
        <is>
          <t>NA</t>
        </is>
      </c>
      <c r="S60" s="13" t="inlineStr">
        <is>
          <t>NA</t>
        </is>
      </c>
      <c r="T60" s="13" t="inlineStr">
        <is>
          <t>NA</t>
        </is>
      </c>
      <c r="U60" s="13" t="inlineStr">
        <is>
          <t>NA</t>
        </is>
      </c>
      <c r="V60" s="13" t="inlineStr">
        <is>
          <t>NA</t>
        </is>
      </c>
      <c r="W60" s="13" t="inlineStr">
        <is>
          <t>NA</t>
        </is>
      </c>
      <c r="X60" s="13" t="inlineStr">
        <is>
          <t>NA</t>
        </is>
      </c>
      <c r="Y60" s="14" t="str">
        <f>IF(COUNTIF(F60:X60,"NC")&gt;0,"NC",IF(COUNTIF(F60:X60,"NT")&gt;0,"NT",IF(COUNTIF(F60:X60,"C")&gt;0,"C","NA")))</f>
        <v>C</v>
      </c>
      <c r="Z60" s="12" t="inlineStr">
        <is>
          <t>Citations en &lt;blockquote&gt; dans l’article. Aucune citation sur les autres pages.</t>
        </is>
      </c>
    </row>
    <row r="61">
      <c r="A61" s="12" t="inlineStr">
        <is>
          <t>10. Présentation de l’information</t>
        </is>
      </c>
      <c r="B61" s="12" t="inlineStr">
        <is>
          <t>10.1</t>
        </is>
      </c>
      <c r="C61" s="12" t="inlineStr">
        <is>
          <t>Dans le site web, des feuilles de styles sont-elles utilisées pour contrôler la présentation de l’information ?</t>
        </is>
      </c>
      <c r="D61" s="12" t="inlineStr">
        <is>
          <t>A</t>
        </is>
      </c>
      <c r="E61" s="12" t="inlineStr">
        <is>
          <t>1.3.1, 1.3.2</t>
        </is>
      </c>
      <c r="F61" s="13" t="inlineStr">
        <is>
          <t>C</t>
        </is>
      </c>
      <c r="G61" s="13" t="inlineStr">
        <is>
          <t>C</t>
        </is>
      </c>
      <c r="H61" s="13" t="inlineStr">
        <is>
          <t>C</t>
        </is>
      </c>
      <c r="I61" s="13" t="inlineStr">
        <is>
          <t>C</t>
        </is>
      </c>
      <c r="J61" s="13" t="inlineStr">
        <is>
          <t>C</t>
        </is>
      </c>
      <c r="K61" s="13" t="inlineStr">
        <is>
          <t>C</t>
        </is>
      </c>
      <c r="L61" s="13" t="inlineStr">
        <is>
          <t>C</t>
        </is>
      </c>
      <c r="M61" s="13" t="inlineStr">
        <is>
          <t>C</t>
        </is>
      </c>
      <c r="N61" s="13" t="inlineStr">
        <is>
          <t>C</t>
        </is>
      </c>
      <c r="O61" s="13" t="inlineStr">
        <is>
          <t>C</t>
        </is>
      </c>
      <c r="P61" s="13" t="inlineStr">
        <is>
          <t>C</t>
        </is>
      </c>
      <c r="Q61" s="13" t="inlineStr">
        <is>
          <t>C</t>
        </is>
      </c>
      <c r="R61" s="13" t="inlineStr">
        <is>
          <t>C</t>
        </is>
      </c>
      <c r="S61" s="13" t="inlineStr">
        <is>
          <t>C</t>
        </is>
      </c>
      <c r="T61" s="13" t="inlineStr">
        <is>
          <t>C</t>
        </is>
      </c>
      <c r="U61" s="13" t="inlineStr">
        <is>
          <t>C</t>
        </is>
      </c>
      <c r="V61" s="13" t="inlineStr">
        <is>
          <t>C</t>
        </is>
      </c>
      <c r="W61" s="13" t="inlineStr">
        <is>
          <t>C</t>
        </is>
      </c>
      <c r="X61" s="13" t="inlineStr">
        <is>
          <t>C</t>
        </is>
      </c>
      <c r="Y61" s="14" t="str">
        <f>IF(COUNTIF(F61:X61,"NC")&gt;0,"NC",IF(COUNTIF(F61:X61,"NT")&gt;0,"NT",IF(COUNTIF(F61:X61,"C")&gt;0,"C","NA")))</f>
        <v>C</v>
      </c>
      <c r="Z61" s="12" t="inlineStr">
        <is>
          <t>Présentation par feuilles de styles (thème en blocs).</t>
        </is>
      </c>
    </row>
    <row r="62">
      <c r="A62" s="12" t="inlineStr">
        <is>
          <t>10. Présentation de l’information</t>
        </is>
      </c>
      <c r="B62" s="12" t="inlineStr">
        <is>
          <t>10.2</t>
        </is>
      </c>
      <c r="C62" s="12" t="inlineStr">
        <is>
          <t>Dans chaque page web, le contenu visible porteur d’information reste-t-il présent lorsque les feuilles de styles sont désactivées ?</t>
        </is>
      </c>
      <c r="D62" s="12" t="inlineStr">
        <is>
          <t>A</t>
        </is>
      </c>
      <c r="E62" s="12" t="inlineStr">
        <is>
          <t>1.1.1, 1.3.1</t>
        </is>
      </c>
      <c r="F62" s="13" t="inlineStr">
        <is>
          <t>C</t>
        </is>
      </c>
      <c r="G62" s="13" t="inlineStr">
        <is>
          <t>C</t>
        </is>
      </c>
      <c r="H62" s="13" t="inlineStr">
        <is>
          <t>C</t>
        </is>
      </c>
      <c r="I62" s="13" t="inlineStr">
        <is>
          <t>C</t>
        </is>
      </c>
      <c r="J62" s="13" t="inlineStr">
        <is>
          <t>C</t>
        </is>
      </c>
      <c r="K62" s="13" t="inlineStr">
        <is>
          <t>C</t>
        </is>
      </c>
      <c r="L62" s="13" t="inlineStr">
        <is>
          <t>C</t>
        </is>
      </c>
      <c r="M62" s="13" t="inlineStr">
        <is>
          <t>C</t>
        </is>
      </c>
      <c r="N62" s="13" t="inlineStr">
        <is>
          <t>C</t>
        </is>
      </c>
      <c r="O62" s="13" t="inlineStr">
        <is>
          <t>C</t>
        </is>
      </c>
      <c r="P62" s="13" t="inlineStr">
        <is>
          <t>C</t>
        </is>
      </c>
      <c r="Q62" s="13" t="inlineStr">
        <is>
          <t>C</t>
        </is>
      </c>
      <c r="R62" s="13" t="inlineStr">
        <is>
          <t>C</t>
        </is>
      </c>
      <c r="S62" s="13" t="inlineStr">
        <is>
          <t>C</t>
        </is>
      </c>
      <c r="T62" s="13" t="inlineStr">
        <is>
          <t>C</t>
        </is>
      </c>
      <c r="U62" s="13" t="inlineStr">
        <is>
          <t>C</t>
        </is>
      </c>
      <c r="V62" s="13" t="inlineStr">
        <is>
          <t>C</t>
        </is>
      </c>
      <c r="W62" s="13" t="inlineStr">
        <is>
          <t>C</t>
        </is>
      </c>
      <c r="X62" s="13" t="inlineStr">
        <is>
          <t>C</t>
        </is>
      </c>
      <c r="Y62" s="14" t="str">
        <f>IF(COUNTIF(F62:X62,"NC")&gt;0,"NC",IF(COUNTIF(F62:X62,"NT")&gt;0,"NT",IF(COUNTIF(F62:X62,"C")&gt;0,"C","NA")))</f>
        <v>C</v>
      </c>
      <c r="Z62" s="12" t="inlineStr">
        <is>
          <t>Contenu présent sans CSS : textes et pictogrammes en SVG dans le HTML, aucune information en image de fond.</t>
        </is>
      </c>
    </row>
    <row r="63">
      <c r="A63" s="12" t="inlineStr">
        <is>
          <t>10. Présentation de l’information</t>
        </is>
      </c>
      <c r="B63" s="12" t="inlineStr">
        <is>
          <t>10.3</t>
        </is>
      </c>
      <c r="C63" s="12" t="inlineStr">
        <is>
          <t>Dans chaque page web, l’information reste-t-elle compréhensible lorsque les feuilles de styles sont désactivées ?</t>
        </is>
      </c>
      <c r="D63" s="12" t="inlineStr">
        <is>
          <t>A</t>
        </is>
      </c>
      <c r="E63" s="12" t="inlineStr">
        <is>
          <t>1.3.2, 2.4.3</t>
        </is>
      </c>
      <c r="F63" s="13" t="inlineStr">
        <is>
          <t>C</t>
        </is>
      </c>
      <c r="G63" s="13" t="inlineStr">
        <is>
          <t>C</t>
        </is>
      </c>
      <c r="H63" s="13" t="inlineStr">
        <is>
          <t>C</t>
        </is>
      </c>
      <c r="I63" s="13" t="inlineStr">
        <is>
          <t>C</t>
        </is>
      </c>
      <c r="J63" s="13" t="inlineStr">
        <is>
          <t>C</t>
        </is>
      </c>
      <c r="K63" s="13" t="inlineStr">
        <is>
          <t>C</t>
        </is>
      </c>
      <c r="L63" s="13" t="inlineStr">
        <is>
          <t>C</t>
        </is>
      </c>
      <c r="M63" s="13" t="inlineStr">
        <is>
          <t>C</t>
        </is>
      </c>
      <c r="N63" s="13" t="inlineStr">
        <is>
          <t>C</t>
        </is>
      </c>
      <c r="O63" s="13" t="inlineStr">
        <is>
          <t>C</t>
        </is>
      </c>
      <c r="P63" s="13" t="inlineStr">
        <is>
          <t>C</t>
        </is>
      </c>
      <c r="Q63" s="13" t="inlineStr">
        <is>
          <t>C</t>
        </is>
      </c>
      <c r="R63" s="13" t="inlineStr">
        <is>
          <t>C</t>
        </is>
      </c>
      <c r="S63" s="13" t="inlineStr">
        <is>
          <t>C</t>
        </is>
      </c>
      <c r="T63" s="13" t="inlineStr">
        <is>
          <t>C</t>
        </is>
      </c>
      <c r="U63" s="13" t="inlineStr">
        <is>
          <t>C</t>
        </is>
      </c>
      <c r="V63" s="13" t="inlineStr">
        <is>
          <t>C</t>
        </is>
      </c>
      <c r="W63" s="13" t="inlineStr">
        <is>
          <t>C</t>
        </is>
      </c>
      <c r="X63" s="13" t="inlineStr">
        <is>
          <t>C</t>
        </is>
      </c>
      <c r="Y63" s="14" t="str">
        <f>IF(COUNTIF(F63:X63,"NC")&gt;0,"NC",IF(COUNTIF(F63:X63,"NT")&gt;0,"NT",IF(COUNTIF(F63:X63,"C")&gt;0,"C","NA")))</f>
        <v>C</v>
      </c>
      <c r="Z63" s="12" t="inlineStr">
        <is>
          <t>Compréhensible sans CSS : ordre du code identique à l’ordre de lecture (ordre de tabulation vérifié).</t>
        </is>
      </c>
    </row>
    <row r="64">
      <c r="A64" s="12" t="inlineStr">
        <is>
          <t>10. Présentation de l’information</t>
        </is>
      </c>
      <c r="B64" s="12" t="inlineStr">
        <is>
          <t>10.4</t>
        </is>
      </c>
      <c r="C64" s="12" t="inlineStr">
        <is>
          <t>Dans chaque page web, le texte reste-t-il lisible lorsque la taille des caractères est augmentée jusqu’à 200 %, au moins (hors cas particuliers) ?</t>
        </is>
      </c>
      <c r="D64" s="12" t="inlineStr">
        <is>
          <t>AA</t>
        </is>
      </c>
      <c r="E64" s="12" t="inlineStr">
        <is>
          <t>1.4.4</t>
        </is>
      </c>
      <c r="F64" s="13" t="inlineStr">
        <is>
          <t>C</t>
        </is>
      </c>
      <c r="G64" s="13" t="inlineStr">
        <is>
          <t>C</t>
        </is>
      </c>
      <c r="H64" s="13" t="inlineStr">
        <is>
          <t>C</t>
        </is>
      </c>
      <c r="I64" s="13" t="inlineStr">
        <is>
          <t>C</t>
        </is>
      </c>
      <c r="J64" s="13" t="inlineStr">
        <is>
          <t>C</t>
        </is>
      </c>
      <c r="K64" s="13" t="inlineStr">
        <is>
          <t>C</t>
        </is>
      </c>
      <c r="L64" s="13" t="inlineStr">
        <is>
          <t>C</t>
        </is>
      </c>
      <c r="M64" s="13" t="inlineStr">
        <is>
          <t>C</t>
        </is>
      </c>
      <c r="N64" s="13" t="inlineStr">
        <is>
          <t>C</t>
        </is>
      </c>
      <c r="O64" s="13" t="inlineStr">
        <is>
          <t>C</t>
        </is>
      </c>
      <c r="P64" s="13" t="inlineStr">
        <is>
          <t>C</t>
        </is>
      </c>
      <c r="Q64" s="13" t="inlineStr">
        <is>
          <t>C</t>
        </is>
      </c>
      <c r="R64" s="13" t="inlineStr">
        <is>
          <t>C</t>
        </is>
      </c>
      <c r="S64" s="13" t="inlineStr">
        <is>
          <t>C</t>
        </is>
      </c>
      <c r="T64" s="13" t="inlineStr">
        <is>
          <t>C</t>
        </is>
      </c>
      <c r="U64" s="13" t="inlineStr">
        <is>
          <t>C</t>
        </is>
      </c>
      <c r="V64" s="13" t="inlineStr">
        <is>
          <t>C</t>
        </is>
      </c>
      <c r="W64" s="13" t="inlineStr">
        <is>
          <t>C</t>
        </is>
      </c>
      <c r="X64" s="13" t="inlineStr">
        <is>
          <t>C</t>
        </is>
      </c>
      <c r="Y64" s="14" t="str">
        <f>IF(COUNTIF(F64:X64,"NC")&gt;0,"NC",IF(COUNTIF(F64:X64,"NT")&gt;0,"NT",IF(COUNTIF(F64:X64,"C")&gt;0,"C","NA")))</f>
        <v>C</v>
      </c>
      <c r="Z64" s="12" t="inlineStr">
        <is>
          <t>Lisible à 200 % (fenêtre de 640 px) : aucun débordement sur les 19 pages.</t>
        </is>
      </c>
    </row>
    <row r="65">
      <c r="A65" s="12" t="inlineStr">
        <is>
          <t>10. Présentation de l’information</t>
        </is>
      </c>
      <c r="B65" s="12" t="inlineStr">
        <is>
          <t>10.5</t>
        </is>
      </c>
      <c r="C65" s="12" t="inlineStr">
        <is>
          <t>Dans chaque page web, les déclarations CSS de couleurs de fond d’élément et de police sont-elles correctement utilisées ?</t>
        </is>
      </c>
      <c r="D65" s="12" t="inlineStr">
        <is>
          <t>AA</t>
        </is>
      </c>
      <c r="E65" s="12" t="inlineStr">
        <is>
          <t>1.4.3</t>
        </is>
      </c>
      <c r="F65" s="13" t="inlineStr">
        <is>
          <t>C</t>
        </is>
      </c>
      <c r="G65" s="13" t="inlineStr">
        <is>
          <t>C</t>
        </is>
      </c>
      <c r="H65" s="13" t="inlineStr">
        <is>
          <t>C</t>
        </is>
      </c>
      <c r="I65" s="13" t="inlineStr">
        <is>
          <t>C</t>
        </is>
      </c>
      <c r="J65" s="13" t="inlineStr">
        <is>
          <t>C</t>
        </is>
      </c>
      <c r="K65" s="13" t="inlineStr">
        <is>
          <t>C</t>
        </is>
      </c>
      <c r="L65" s="13" t="inlineStr">
        <is>
          <t>C</t>
        </is>
      </c>
      <c r="M65" s="13" t="inlineStr">
        <is>
          <t>C</t>
        </is>
      </c>
      <c r="N65" s="13" t="inlineStr">
        <is>
          <t>C</t>
        </is>
      </c>
      <c r="O65" s="13" t="inlineStr">
        <is>
          <t>C</t>
        </is>
      </c>
      <c r="P65" s="13" t="inlineStr">
        <is>
          <t>C</t>
        </is>
      </c>
      <c r="Q65" s="13" t="inlineStr">
        <is>
          <t>C</t>
        </is>
      </c>
      <c r="R65" s="13" t="inlineStr">
        <is>
          <t>C</t>
        </is>
      </c>
      <c r="S65" s="13" t="inlineStr">
        <is>
          <t>C</t>
        </is>
      </c>
      <c r="T65" s="13" t="inlineStr">
        <is>
          <t>C</t>
        </is>
      </c>
      <c r="U65" s="13" t="inlineStr">
        <is>
          <t>C</t>
        </is>
      </c>
      <c r="V65" s="13" t="inlineStr">
        <is>
          <t>C</t>
        </is>
      </c>
      <c r="W65" s="13" t="inlineStr">
        <is>
          <t>C</t>
        </is>
      </c>
      <c r="X65" s="13" t="inlineStr">
        <is>
          <t>C</t>
        </is>
      </c>
      <c r="Y65" s="14" t="str">
        <f>IF(COUNTIF(F65:X65,"NC")&gt;0,"NC",IF(COUNTIF(F65:X65,"NT")&gt;0,"NT",IF(COUNTIF(F65:X65,"C")&gt;0,"C","NA")))</f>
        <v>C</v>
      </c>
      <c r="Z65" s="12" t="inlineStr">
        <is>
          <t>Couleurs de texte et de fond déclarées ensemble (palette du thème).</t>
        </is>
      </c>
    </row>
    <row r="66">
      <c r="A66" s="12" t="inlineStr">
        <is>
          <t>10. Présentation de l’information</t>
        </is>
      </c>
      <c r="B66" s="12" t="inlineStr">
        <is>
          <t>10.6</t>
        </is>
      </c>
      <c r="C66" s="12" t="inlineStr">
        <is>
          <t>Dans chaque page web, chaque lien dont la nature n’est pas évidente est-il visible par rapport au texte environnant ?</t>
        </is>
      </c>
      <c r="D66" s="12" t="inlineStr">
        <is>
          <t>A</t>
        </is>
      </c>
      <c r="E66" s="12" t="inlineStr">
        <is>
          <t>1.4.1</t>
        </is>
      </c>
      <c r="F66" s="13" t="inlineStr">
        <is>
          <t>C</t>
        </is>
      </c>
      <c r="G66" s="13" t="inlineStr">
        <is>
          <t>C</t>
        </is>
      </c>
      <c r="H66" s="13" t="inlineStr">
        <is>
          <t>C</t>
        </is>
      </c>
      <c r="I66" s="13" t="inlineStr">
        <is>
          <t>C</t>
        </is>
      </c>
      <c r="J66" s="13" t="inlineStr">
        <is>
          <t>C</t>
        </is>
      </c>
      <c r="K66" s="13" t="inlineStr">
        <is>
          <t>C</t>
        </is>
      </c>
      <c r="L66" s="13" t="inlineStr">
        <is>
          <t>C</t>
        </is>
      </c>
      <c r="M66" s="13" t="inlineStr">
        <is>
          <t>C</t>
        </is>
      </c>
      <c r="N66" s="13" t="inlineStr">
        <is>
          <t>C</t>
        </is>
      </c>
      <c r="O66" s="13" t="inlineStr">
        <is>
          <t>C</t>
        </is>
      </c>
      <c r="P66" s="13" t="inlineStr">
        <is>
          <t>C</t>
        </is>
      </c>
      <c r="Q66" s="13" t="inlineStr">
        <is>
          <t>C</t>
        </is>
      </c>
      <c r="R66" s="13" t="inlineStr">
        <is>
          <t>C</t>
        </is>
      </c>
      <c r="S66" s="13" t="inlineStr">
        <is>
          <t>C</t>
        </is>
      </c>
      <c r="T66" s="13" t="inlineStr">
        <is>
          <t>C</t>
        </is>
      </c>
      <c r="U66" s="13" t="inlineStr">
        <is>
          <t>C</t>
        </is>
      </c>
      <c r="V66" s="13" t="inlineStr">
        <is>
          <t>C</t>
        </is>
      </c>
      <c r="W66" s="13" t="inlineStr">
        <is>
          <t>C</t>
        </is>
      </c>
      <c r="X66" s="13" t="inlineStr">
        <is>
          <t>C</t>
        </is>
      </c>
      <c r="Y66" s="14" t="str">
        <f>IF(COUNTIF(F66:X66,"NC")&gt;0,"NC",IF(COUNTIF(F66:X66,"NT")&gt;0,"NT",IF(COUNTIF(F66:X66,"C")&gt;0,"C","NA")))</f>
        <v>C</v>
      </c>
      <c r="Z66" s="12" t="inlineStr">
        <is>
          <t>Liens dans le texte soulignés ; liens de menus, de cartes et de pied de page : nature évidente par leur place.</t>
        </is>
      </c>
    </row>
    <row r="67">
      <c r="A67" s="12" t="inlineStr">
        <is>
          <t>10. Présentation de l’information</t>
        </is>
      </c>
      <c r="B67" s="12" t="inlineStr">
        <is>
          <t>10.7</t>
        </is>
      </c>
      <c r="C67" s="12" t="inlineStr">
        <is>
          <t>Dans chaque page web, pour chaque élément recevant le focus, la prise de focus est-elle visible ?</t>
        </is>
      </c>
      <c r="D67" s="12" t="inlineStr">
        <is>
          <t>A</t>
        </is>
      </c>
      <c r="E67" s="12" t="inlineStr">
        <is>
          <t>1.4.1, 2.4.7</t>
        </is>
      </c>
      <c r="F67" s="13" t="inlineStr">
        <is>
          <t>C</t>
        </is>
      </c>
      <c r="G67" s="13" t="inlineStr">
        <is>
          <t>C</t>
        </is>
      </c>
      <c r="H67" s="13" t="inlineStr">
        <is>
          <t>C</t>
        </is>
      </c>
      <c r="I67" s="13" t="inlineStr">
        <is>
          <t>C</t>
        </is>
      </c>
      <c r="J67" s="13" t="inlineStr">
        <is>
          <t>C</t>
        </is>
      </c>
      <c r="K67" s="13" t="inlineStr">
        <is>
          <t>C</t>
        </is>
      </c>
      <c r="L67" s="13" t="inlineStr">
        <is>
          <t>C</t>
        </is>
      </c>
      <c r="M67" s="13" t="inlineStr">
        <is>
          <t>C</t>
        </is>
      </c>
      <c r="N67" s="13" t="inlineStr">
        <is>
          <t>C</t>
        </is>
      </c>
      <c r="O67" s="13" t="inlineStr">
        <is>
          <t>C</t>
        </is>
      </c>
      <c r="P67" s="13" t="inlineStr">
        <is>
          <t>C</t>
        </is>
      </c>
      <c r="Q67" s="13" t="inlineStr">
        <is>
          <t>C</t>
        </is>
      </c>
      <c r="R67" s="13" t="inlineStr">
        <is>
          <t>C</t>
        </is>
      </c>
      <c r="S67" s="13" t="inlineStr">
        <is>
          <t>C</t>
        </is>
      </c>
      <c r="T67" s="13" t="inlineStr">
        <is>
          <t>C</t>
        </is>
      </c>
      <c r="U67" s="13" t="inlineStr">
        <is>
          <t>C</t>
        </is>
      </c>
      <c r="V67" s="13" t="inlineStr">
        <is>
          <t>C</t>
        </is>
      </c>
      <c r="W67" s="13" t="inlineStr">
        <is>
          <t>C</t>
        </is>
      </c>
      <c r="X67" s="13" t="inlineStr">
        <is>
          <t>C</t>
        </is>
      </c>
      <c r="Y67" s="14" t="str">
        <f>IF(COUNTIF(F67:X67,"NC")&gt;0,"NC",IF(COUNTIF(F67:X67,"NT")&gt;0,"NT",IF(COUNTIF(F67:X67,"C")&gt;0,"C","NA")))</f>
        <v>C</v>
      </c>
      <c r="Z67" s="12" t="inlineStr">
        <is>
          <t>Focus visible partout : contour de 3 px violet clair avec décalage, halo sur les champs. Champs de l’estimateur : contour ajouté (corrigé pendant l’audit).</t>
        </is>
      </c>
    </row>
    <row r="68">
      <c r="A68" s="12" t="inlineStr">
        <is>
          <t>10. Présentation de l’information</t>
        </is>
      </c>
      <c r="B68" s="12" t="inlineStr">
        <is>
          <t>10.8</t>
        </is>
      </c>
      <c r="C68" s="12" t="inlineStr">
        <is>
          <t>Pour chaque page web, les contenus cachés ont-ils vocation à être ignorés par les technologies d’assistance ?</t>
        </is>
      </c>
      <c r="D68" s="12" t="inlineStr">
        <is>
          <t>A</t>
        </is>
      </c>
      <c r="E68" s="12" t="inlineStr">
        <is>
          <t>1.3.2, 4.1.2</t>
        </is>
      </c>
      <c r="F68" s="13" t="inlineStr">
        <is>
          <t>C</t>
        </is>
      </c>
      <c r="G68" s="13" t="inlineStr">
        <is>
          <t>C</t>
        </is>
      </c>
      <c r="H68" s="13" t="inlineStr">
        <is>
          <t>C</t>
        </is>
      </c>
      <c r="I68" s="13" t="inlineStr">
        <is>
          <t>C</t>
        </is>
      </c>
      <c r="J68" s="13" t="inlineStr">
        <is>
          <t>C</t>
        </is>
      </c>
      <c r="K68" s="13" t="inlineStr">
        <is>
          <t>C</t>
        </is>
      </c>
      <c r="L68" s="13" t="inlineStr">
        <is>
          <t>C</t>
        </is>
      </c>
      <c r="M68" s="13" t="inlineStr">
        <is>
          <t>C</t>
        </is>
      </c>
      <c r="N68" s="13" t="inlineStr">
        <is>
          <t>C</t>
        </is>
      </c>
      <c r="O68" s="13" t="inlineStr">
        <is>
          <t>C</t>
        </is>
      </c>
      <c r="P68" s="13" t="inlineStr">
        <is>
          <t>C</t>
        </is>
      </c>
      <c r="Q68" s="13" t="inlineStr">
        <is>
          <t>C</t>
        </is>
      </c>
      <c r="R68" s="13" t="inlineStr">
        <is>
          <t>C</t>
        </is>
      </c>
      <c r="S68" s="13" t="inlineStr">
        <is>
          <t>C</t>
        </is>
      </c>
      <c r="T68" s="13" t="inlineStr">
        <is>
          <t>C</t>
        </is>
      </c>
      <c r="U68" s="13" t="inlineStr">
        <is>
          <t>C</t>
        </is>
      </c>
      <c r="V68" s="13" t="inlineStr">
        <is>
          <t>C</t>
        </is>
      </c>
      <c r="W68" s="13" t="inlineStr">
        <is>
          <t>C</t>
        </is>
      </c>
      <c r="X68" s="13" t="inlineStr">
        <is>
          <t>C</t>
        </is>
      </c>
      <c r="Y68" s="14" t="str">
        <f>IF(COUNTIF(F68:X68,"NC")&gt;0,"NC",IF(COUNTIF(F68:X68,"NT")&gt;0,"NT",IF(COUNTIF(F68:X68,"C")&gt;0,"C","NA")))</f>
        <v>C</v>
      </c>
      <c r="Z68" s="12" t="inlineStr">
        <is>
          <t>Contenus cachés (hidden, aria-hidden, fenêtres fermées) destinés à être ignorés. Aucun élément focalisable caché (relevé du focus hors écran : 0).</t>
        </is>
      </c>
    </row>
    <row r="69">
      <c r="A69" s="12" t="inlineStr">
        <is>
          <t>10. Présentation de l’information</t>
        </is>
      </c>
      <c r="B69" s="12" t="inlineStr">
        <is>
          <t>10.9</t>
        </is>
      </c>
      <c r="C69" s="12" t="inlineStr">
        <is>
          <t>Dans chaque page web, l’information ne doit pas être donnée uniquement par la forme, taille ou position. Cette règle est-elle respectée ?</t>
        </is>
      </c>
      <c r="D69" s="12" t="inlineStr">
        <is>
          <t>A</t>
        </is>
      </c>
      <c r="E69" s="12" t="inlineStr">
        <is>
          <t>1.3.3, 1.4.1</t>
        </is>
      </c>
      <c r="F69" s="13" t="inlineStr">
        <is>
          <t>C</t>
        </is>
      </c>
      <c r="G69" s="13" t="inlineStr">
        <is>
          <t>C</t>
        </is>
      </c>
      <c r="H69" s="13" t="inlineStr">
        <is>
          <t>C</t>
        </is>
      </c>
      <c r="I69" s="13" t="inlineStr">
        <is>
          <t>C</t>
        </is>
      </c>
      <c r="J69" s="13" t="inlineStr">
        <is>
          <t>C</t>
        </is>
      </c>
      <c r="K69" s="13" t="inlineStr">
        <is>
          <t>C</t>
        </is>
      </c>
      <c r="L69" s="13" t="inlineStr">
        <is>
          <t>C</t>
        </is>
      </c>
      <c r="M69" s="13" t="inlineStr">
        <is>
          <t>C</t>
        </is>
      </c>
      <c r="N69" s="13" t="inlineStr">
        <is>
          <t>C</t>
        </is>
      </c>
      <c r="O69" s="13" t="inlineStr">
        <is>
          <t>C</t>
        </is>
      </c>
      <c r="P69" s="13" t="inlineStr">
        <is>
          <t>C</t>
        </is>
      </c>
      <c r="Q69" s="13" t="inlineStr">
        <is>
          <t>C</t>
        </is>
      </c>
      <c r="R69" s="13" t="inlineStr">
        <is>
          <t>C</t>
        </is>
      </c>
      <c r="S69" s="13" t="inlineStr">
        <is>
          <t>C</t>
        </is>
      </c>
      <c r="T69" s="13" t="inlineStr">
        <is>
          <t>C</t>
        </is>
      </c>
      <c r="U69" s="13" t="inlineStr">
        <is>
          <t>C</t>
        </is>
      </c>
      <c r="V69" s="13" t="inlineStr">
        <is>
          <t>C</t>
        </is>
      </c>
      <c r="W69" s="13" t="inlineStr">
        <is>
          <t>C</t>
        </is>
      </c>
      <c r="X69" s="13" t="inlineStr">
        <is>
          <t>C</t>
        </is>
      </c>
      <c r="Y69" s="14" t="str">
        <f>IF(COUNTIF(F69:X69,"NC")&gt;0,"NC",IF(COUNTIF(F69:X69,"NT")&gt;0,"NT",IF(COUNTIF(F69:X69,"C")&gt;0,"C","NA")))</f>
        <v>C</v>
      </c>
      <c r="Z69" s="12" t="inlineStr">
        <is>
          <t>Aucune information donnée par la seule forme, taille ou position.</t>
        </is>
      </c>
    </row>
    <row r="70">
      <c r="A70" s="12" t="inlineStr">
        <is>
          <t>10. Présentation de l’information</t>
        </is>
      </c>
      <c r="B70" s="12" t="inlineStr">
        <is>
          <t>10.10</t>
        </is>
      </c>
      <c r="C70" s="12" t="inlineStr">
        <is>
          <t>Dans chaque page web, l’information ne doit pas être donnée par la forme, taille ou position uniquement. Cette règle est-elle implémentée de façon pertinente ?</t>
        </is>
      </c>
      <c r="D70" s="12" t="inlineStr">
        <is>
          <t>A</t>
        </is>
      </c>
      <c r="E70" s="12" t="inlineStr">
        <is>
          <t>1.3.3, 1.4.1</t>
        </is>
      </c>
      <c r="F70" s="13" t="inlineStr">
        <is>
          <t>C</t>
        </is>
      </c>
      <c r="G70" s="13" t="inlineStr">
        <is>
          <t>C</t>
        </is>
      </c>
      <c r="H70" s="13" t="inlineStr">
        <is>
          <t>C</t>
        </is>
      </c>
      <c r="I70" s="13" t="inlineStr">
        <is>
          <t>C</t>
        </is>
      </c>
      <c r="J70" s="13" t="inlineStr">
        <is>
          <t>C</t>
        </is>
      </c>
      <c r="K70" s="13" t="inlineStr">
        <is>
          <t>C</t>
        </is>
      </c>
      <c r="L70" s="13" t="inlineStr">
        <is>
          <t>C</t>
        </is>
      </c>
      <c r="M70" s="13" t="inlineStr">
        <is>
          <t>C</t>
        </is>
      </c>
      <c r="N70" s="13" t="inlineStr">
        <is>
          <t>C</t>
        </is>
      </c>
      <c r="O70" s="13" t="inlineStr">
        <is>
          <t>C</t>
        </is>
      </c>
      <c r="P70" s="13" t="inlineStr">
        <is>
          <t>C</t>
        </is>
      </c>
      <c r="Q70" s="13" t="inlineStr">
        <is>
          <t>C</t>
        </is>
      </c>
      <c r="R70" s="13" t="inlineStr">
        <is>
          <t>C</t>
        </is>
      </c>
      <c r="S70" s="13" t="inlineStr">
        <is>
          <t>C</t>
        </is>
      </c>
      <c r="T70" s="13" t="inlineStr">
        <is>
          <t>C</t>
        </is>
      </c>
      <c r="U70" s="13" t="inlineStr">
        <is>
          <t>C</t>
        </is>
      </c>
      <c r="V70" s="13" t="inlineStr">
        <is>
          <t>C</t>
        </is>
      </c>
      <c r="W70" s="13" t="inlineStr">
        <is>
          <t>C</t>
        </is>
      </c>
      <c r="X70" s="13" t="inlineStr">
        <is>
          <t>C</t>
        </is>
      </c>
      <c r="Y70" s="14" t="str">
        <f>IF(COUNTIF(F70:X70,"NC")&gt;0,"NC",IF(COUNTIF(F70:X70,"NT")&gt;0,"NT",IF(COUNTIF(F70:X70,"C")&gt;0,"C","NA")))</f>
        <v>C</v>
      </c>
      <c r="Z70" s="12" t="inlineStr">
        <is>
          <t>Idem 10.9.</t>
        </is>
      </c>
    </row>
    <row r="71">
      <c r="A71" s="12" t="inlineStr">
        <is>
          <t>10. Présentation de l’information</t>
        </is>
      </c>
      <c r="B71" s="12" t="inlineStr">
        <is>
          <t>10.11</t>
        </is>
      </c>
      <c r="C71" s="12" t="inlineStr">
        <is>
          <t>Pour chaque page web, les contenus peuvent-ils être présentés sans perte d’information ou de fonctionnalité et sans avoir recours soit à un défilement vertical pour une fenêtre ayant une hauteur de 256 px, soit à un défilement horizontal pour une fenêtre ayant une largeur de 320 px (hors cas particuliers) ?</t>
        </is>
      </c>
      <c r="D71" s="12" t="inlineStr">
        <is>
          <t>AA</t>
        </is>
      </c>
      <c r="E71" s="12" t="inlineStr">
        <is>
          <t>1.4.10</t>
        </is>
      </c>
      <c r="F71" s="13" t="inlineStr">
        <is>
          <t>C</t>
        </is>
      </c>
      <c r="G71" s="13" t="inlineStr">
        <is>
          <t>C</t>
        </is>
      </c>
      <c r="H71" s="13" t="inlineStr">
        <is>
          <t>C</t>
        </is>
      </c>
      <c r="I71" s="13" t="inlineStr">
        <is>
          <t>C</t>
        </is>
      </c>
      <c r="J71" s="13" t="inlineStr">
        <is>
          <t>C</t>
        </is>
      </c>
      <c r="K71" s="13" t="inlineStr">
        <is>
          <t>C</t>
        </is>
      </c>
      <c r="L71" s="13" t="inlineStr">
        <is>
          <t>C</t>
        </is>
      </c>
      <c r="M71" s="13" t="inlineStr">
        <is>
          <t>C</t>
        </is>
      </c>
      <c r="N71" s="13" t="inlineStr">
        <is>
          <t>C</t>
        </is>
      </c>
      <c r="O71" s="13" t="inlineStr">
        <is>
          <t>C</t>
        </is>
      </c>
      <c r="P71" s="13" t="inlineStr">
        <is>
          <t>C</t>
        </is>
      </c>
      <c r="Q71" s="13" t="inlineStr">
        <is>
          <t>C</t>
        </is>
      </c>
      <c r="R71" s="13" t="inlineStr">
        <is>
          <t>C</t>
        </is>
      </c>
      <c r="S71" s="13" t="inlineStr">
        <is>
          <t>C</t>
        </is>
      </c>
      <c r="T71" s="13" t="inlineStr">
        <is>
          <t>C</t>
        </is>
      </c>
      <c r="U71" s="13" t="inlineStr">
        <is>
          <t>C</t>
        </is>
      </c>
      <c r="V71" s="13" t="inlineStr">
        <is>
          <t>C</t>
        </is>
      </c>
      <c r="W71" s="13" t="inlineStr">
        <is>
          <t>C</t>
        </is>
      </c>
      <c r="X71" s="13" t="inlineStr">
        <is>
          <t>C</t>
        </is>
      </c>
      <c r="Y71" s="14" t="str">
        <f>IF(COUNTIF(F71:X71,"NC")&gt;0,"NC",IF(COUNTIF(F71:X71,"NT")&gt;0,"NT",IF(COUNTIF(F71:X71,"C")&gt;0,"C","NA")))</f>
        <v>C</v>
      </c>
      <c r="Z71" s="12" t="inlineStr">
        <is>
          <t>Affichage à 320 px sans défilement horizontal sur les 19 pages.</t>
        </is>
      </c>
    </row>
    <row r="72">
      <c r="A72" s="12" t="inlineStr">
        <is>
          <t>10. Présentation de l’information</t>
        </is>
      </c>
      <c r="B72" s="12" t="inlineStr">
        <is>
          <t>10.12</t>
        </is>
      </c>
      <c r="C72" s="12" t="inlineStr">
        <is>
          <t>Dans chaque page web, les propriétés d’espacement du texte peuvent-elles être redéfinies par l’utilisateur sans perte de contenu ou de fonctionnalité (hors cas particuliers) ?</t>
        </is>
      </c>
      <c r="D72" s="12" t="inlineStr">
        <is>
          <t>AA</t>
        </is>
      </c>
      <c r="E72" s="12" t="inlineStr">
        <is>
          <t>1.4.12</t>
        </is>
      </c>
      <c r="F72" s="13" t="inlineStr">
        <is>
          <t>C</t>
        </is>
      </c>
      <c r="G72" s="13" t="inlineStr">
        <is>
          <t>C</t>
        </is>
      </c>
      <c r="H72" s="13" t="inlineStr">
        <is>
          <t>C</t>
        </is>
      </c>
      <c r="I72" s="13" t="inlineStr">
        <is>
          <t>C</t>
        </is>
      </c>
      <c r="J72" s="13" t="inlineStr">
        <is>
          <t>C</t>
        </is>
      </c>
      <c r="K72" s="13" t="inlineStr">
        <is>
          <t>C</t>
        </is>
      </c>
      <c r="L72" s="13" t="inlineStr">
        <is>
          <t>C</t>
        </is>
      </c>
      <c r="M72" s="13" t="inlineStr">
        <is>
          <t>C</t>
        </is>
      </c>
      <c r="N72" s="13" t="inlineStr">
        <is>
          <t>C</t>
        </is>
      </c>
      <c r="O72" s="13" t="inlineStr">
        <is>
          <t>C</t>
        </is>
      </c>
      <c r="P72" s="13" t="inlineStr">
        <is>
          <t>C</t>
        </is>
      </c>
      <c r="Q72" s="13" t="inlineStr">
        <is>
          <t>C</t>
        </is>
      </c>
      <c r="R72" s="13" t="inlineStr">
        <is>
          <t>C</t>
        </is>
      </c>
      <c r="S72" s="13" t="inlineStr">
        <is>
          <t>C</t>
        </is>
      </c>
      <c r="T72" s="13" t="inlineStr">
        <is>
          <t>C</t>
        </is>
      </c>
      <c r="U72" s="13" t="inlineStr">
        <is>
          <t>C</t>
        </is>
      </c>
      <c r="V72" s="13" t="inlineStr">
        <is>
          <t>C</t>
        </is>
      </c>
      <c r="W72" s="13" t="inlineStr">
        <is>
          <t>C</t>
        </is>
      </c>
      <c r="X72" s="13" t="inlineStr">
        <is>
          <t>C</t>
        </is>
      </c>
      <c r="Y72" s="14" t="str">
        <f>IF(COUNTIF(F72:X72,"NC")&gt;0,"NC",IF(COUNTIF(F72:X72,"NT")&gt;0,"NT",IF(COUNTIF(F72:X72,"C")&gt;0,"C","NA")))</f>
        <v>C</v>
      </c>
      <c r="Z72" s="12" t="inlineStr">
        <is>
          <t>Espacement du texte agrandi (interligne 1,5, lettres 0,12 em, mots 0,16 em, paragraphes 2 em) : aucun contenu coupé ni perdu.</t>
        </is>
      </c>
    </row>
    <row r="73">
      <c r="A73" s="12" t="inlineStr">
        <is>
          <t>10. Présentation de l’information</t>
        </is>
      </c>
      <c r="B73" s="12" t="inlineStr">
        <is>
          <t>10.13</t>
        </is>
      </c>
      <c r="C73" s="12" t="inlineStr">
        <is>
          <t>Dans chaque page web, les contenus additionnels apparaissant à la prise de focus ou au survol d’un composant d’interface sont-ils contrôlables par l’utilisateur (hors cas particuliers) ?</t>
        </is>
      </c>
      <c r="D73" s="12" t="inlineStr">
        <is>
          <t>AA</t>
        </is>
      </c>
      <c r="E73" s="12" t="inlineStr">
        <is>
          <t>1.4.13</t>
        </is>
      </c>
      <c r="F73" s="13" t="inlineStr">
        <is>
          <t>C</t>
        </is>
      </c>
      <c r="G73" s="13" t="inlineStr">
        <is>
          <t>C</t>
        </is>
      </c>
      <c r="H73" s="13" t="inlineStr">
        <is>
          <t>C</t>
        </is>
      </c>
      <c r="I73" s="13" t="inlineStr">
        <is>
          <t>C</t>
        </is>
      </c>
      <c r="J73" s="13" t="inlineStr">
        <is>
          <t>C</t>
        </is>
      </c>
      <c r="K73" s="13" t="inlineStr">
        <is>
          <t>C</t>
        </is>
      </c>
      <c r="L73" s="13" t="inlineStr">
        <is>
          <t>C</t>
        </is>
      </c>
      <c r="M73" s="13" t="inlineStr">
        <is>
          <t>C</t>
        </is>
      </c>
      <c r="N73" s="13" t="inlineStr">
        <is>
          <t>C</t>
        </is>
      </c>
      <c r="O73" s="13" t="inlineStr">
        <is>
          <t>C</t>
        </is>
      </c>
      <c r="P73" s="13" t="inlineStr">
        <is>
          <t>C</t>
        </is>
      </c>
      <c r="Q73" s="13" t="inlineStr">
        <is>
          <t>C</t>
        </is>
      </c>
      <c r="R73" s="13" t="inlineStr">
        <is>
          <t>C</t>
        </is>
      </c>
      <c r="S73" s="13" t="inlineStr">
        <is>
          <t>C</t>
        </is>
      </c>
      <c r="T73" s="13" t="inlineStr">
        <is>
          <t>C</t>
        </is>
      </c>
      <c r="U73" s="13" t="inlineStr">
        <is>
          <t>C</t>
        </is>
      </c>
      <c r="V73" s="13" t="inlineStr">
        <is>
          <t>C</t>
        </is>
      </c>
      <c r="W73" s="13" t="inlineStr">
        <is>
          <t>C</t>
        </is>
      </c>
      <c r="X73" s="13" t="inlineStr">
        <is>
          <t>C</t>
        </is>
      </c>
      <c r="Y73" s="14" t="str">
        <f>IF(COUNTIF(F73:X73,"NC")&gt;0,"NC",IF(COUNTIF(F73:X73,"NT")&gt;0,"NT",IF(COUNTIF(F73:X73,"C")&gt;0,"C","NA")))</f>
        <v>C</v>
      </c>
      <c r="Z73" s="12" t="inlineStr">
        <is>
          <t>Contenus additionnels : sous-menu Services fermé par Échap et survolable ; popovers du lexique fermés par Échap ; fenêtres fermées par Échap.</t>
        </is>
      </c>
    </row>
    <row r="74">
      <c r="A74" s="12" t="inlineStr">
        <is>
          <t>10. Présentation de l’information</t>
        </is>
      </c>
      <c r="B74" s="12" t="inlineStr">
        <is>
          <t>10.14</t>
        </is>
      </c>
      <c r="C74" s="12" t="inlineStr">
        <is>
          <t>Dans chaque page web, les contenus additionnels apparaissant via les styles CSS uniquement peuvent-ils être rendus visibles au clavier et par tout dispositif de pointage ?</t>
        </is>
      </c>
      <c r="D74" s="12" t="inlineStr">
        <is>
          <t>A</t>
        </is>
      </c>
      <c r="E74" s="12" t="inlineStr">
        <is>
          <t>2.1.1</t>
        </is>
      </c>
      <c r="F74" s="13" t="inlineStr">
        <is>
          <t>C</t>
        </is>
      </c>
      <c r="G74" s="13" t="inlineStr">
        <is>
          <t>C</t>
        </is>
      </c>
      <c r="H74" s="13" t="inlineStr">
        <is>
          <t>C</t>
        </is>
      </c>
      <c r="I74" s="13" t="inlineStr">
        <is>
          <t>C</t>
        </is>
      </c>
      <c r="J74" s="13" t="inlineStr">
        <is>
          <t>C</t>
        </is>
      </c>
      <c r="K74" s="13" t="inlineStr">
        <is>
          <t>C</t>
        </is>
      </c>
      <c r="L74" s="13" t="inlineStr">
        <is>
          <t>C</t>
        </is>
      </c>
      <c r="M74" s="13" t="inlineStr">
        <is>
          <t>C</t>
        </is>
      </c>
      <c r="N74" s="13" t="inlineStr">
        <is>
          <t>C</t>
        </is>
      </c>
      <c r="O74" s="13" t="inlineStr">
        <is>
          <t>C</t>
        </is>
      </c>
      <c r="P74" s="13" t="inlineStr">
        <is>
          <t>C</t>
        </is>
      </c>
      <c r="Q74" s="13" t="inlineStr">
        <is>
          <t>C</t>
        </is>
      </c>
      <c r="R74" s="13" t="inlineStr">
        <is>
          <t>C</t>
        </is>
      </c>
      <c r="S74" s="13" t="inlineStr">
        <is>
          <t>C</t>
        </is>
      </c>
      <c r="T74" s="13" t="inlineStr">
        <is>
          <t>C</t>
        </is>
      </c>
      <c r="U74" s="13" t="inlineStr">
        <is>
          <t>C</t>
        </is>
      </c>
      <c r="V74" s="13" t="inlineStr">
        <is>
          <t>C</t>
        </is>
      </c>
      <c r="W74" s="13" t="inlineStr">
        <is>
          <t>C</t>
        </is>
      </c>
      <c r="X74" s="13" t="inlineStr">
        <is>
          <t>C</t>
        </is>
      </c>
      <c r="Y74" s="14" t="str">
        <f>IF(COUNTIF(F74:X74,"NC")&gt;0,"NC",IF(COUNTIF(F74:X74,"NT")&gt;0,"NT",IF(COUNTIF(F74:X74,"C")&gt;0,"C","NA")))</f>
        <v>C</v>
      </c>
      <c r="Z74" s="12" t="inlineStr">
        <is>
          <t>Contenus révélés au survol aussi révélés au focus (sous-menu, résumé des cartes).</t>
        </is>
      </c>
    </row>
    <row r="75">
      <c r="A75" s="12" t="inlineStr">
        <is>
          <t>11. Formulaires</t>
        </is>
      </c>
      <c r="B75" s="12" t="inlineStr">
        <is>
          <t>11.1</t>
        </is>
      </c>
      <c r="C75" s="12" t="inlineStr">
        <is>
          <t>Chaque champ de formulaire a-t-il une étiquette ?</t>
        </is>
      </c>
      <c r="D75" s="12" t="inlineStr">
        <is>
          <t>A</t>
        </is>
      </c>
      <c r="E75" s="12" t="inlineStr">
        <is>
          <t>1.3.1, 2.4.6, 3.3.2, 4.1.2</t>
        </is>
      </c>
      <c r="F75" s="13" t="inlineStr">
        <is>
          <t>NA</t>
        </is>
      </c>
      <c r="G75" s="13" t="inlineStr">
        <is>
          <t>NA</t>
        </is>
      </c>
      <c r="H75" s="13" t="inlineStr">
        <is>
          <t>NA</t>
        </is>
      </c>
      <c r="I75" s="13" t="inlineStr">
        <is>
          <t>NA</t>
        </is>
      </c>
      <c r="J75" s="13" t="inlineStr">
        <is>
          <t>NA</t>
        </is>
      </c>
      <c r="K75" s="13" t="inlineStr">
        <is>
          <t>C</t>
        </is>
      </c>
      <c r="L75" s="13" t="inlineStr">
        <is>
          <t>C</t>
        </is>
      </c>
      <c r="M75" s="13" t="inlineStr">
        <is>
          <t>NA</t>
        </is>
      </c>
      <c r="N75" s="13" t="inlineStr">
        <is>
          <t>NA</t>
        </is>
      </c>
      <c r="O75" s="13" t="inlineStr">
        <is>
          <t>NA</t>
        </is>
      </c>
      <c r="P75" s="13" t="inlineStr">
        <is>
          <t>C</t>
        </is>
      </c>
      <c r="Q75" s="13" t="inlineStr">
        <is>
          <t>NA</t>
        </is>
      </c>
      <c r="R75" s="13" t="inlineStr">
        <is>
          <t>C</t>
        </is>
      </c>
      <c r="S75" s="13" t="inlineStr">
        <is>
          <t>NA</t>
        </is>
      </c>
      <c r="T75" s="13" t="inlineStr">
        <is>
          <t>NA</t>
        </is>
      </c>
      <c r="U75" s="13" t="inlineStr">
        <is>
          <t>NA</t>
        </is>
      </c>
      <c r="V75" s="13" t="inlineStr">
        <is>
          <t>NA</t>
        </is>
      </c>
      <c r="W75" s="13" t="inlineStr">
        <is>
          <t>NA</t>
        </is>
      </c>
      <c r="X75" s="13" t="inlineStr">
        <is>
          <t>NA</t>
        </is>
      </c>
      <c r="Y75" s="14" t="str">
        <f>IF(COUNTIF(F75:X75,"NC")&gt;0,"NC",IF(COUNTIF(F75:X75,"NT")&gt;0,"NT",IF(COUNTIF(F75:X75,"C")&gt;0,"C","NA")))</f>
        <v>C</v>
      </c>
      <c r="Z75" s="12" t="inlineStr">
        <is>
          <t>Chaque champ a une étiquette (label for, ou aria-label pour la bascule). Relevé : 0 champ sans étiquette.</t>
        </is>
      </c>
    </row>
    <row r="76">
      <c r="A76" s="12" t="inlineStr">
        <is>
          <t>11. Formulaires</t>
        </is>
      </c>
      <c r="B76" s="12" t="inlineStr">
        <is>
          <t>11.2</t>
        </is>
      </c>
      <c r="C76" s="12" t="inlineStr">
        <is>
          <t>Chaque étiquette associée à un champ de formulaire est-elle pertinente (hors cas particuliers) ?</t>
        </is>
      </c>
      <c r="D76" s="12" t="inlineStr">
        <is>
          <t>A</t>
        </is>
      </c>
      <c r="E76" s="12" t="inlineStr">
        <is>
          <t>2.4.6, 2.5.3, 3.3.2</t>
        </is>
      </c>
      <c r="F76" s="13" t="inlineStr">
        <is>
          <t>NA</t>
        </is>
      </c>
      <c r="G76" s="13" t="inlineStr">
        <is>
          <t>NA</t>
        </is>
      </c>
      <c r="H76" s="13" t="inlineStr">
        <is>
          <t>NA</t>
        </is>
      </c>
      <c r="I76" s="13" t="inlineStr">
        <is>
          <t>NA</t>
        </is>
      </c>
      <c r="J76" s="13" t="inlineStr">
        <is>
          <t>NA</t>
        </is>
      </c>
      <c r="K76" s="13" t="inlineStr">
        <is>
          <t>C</t>
        </is>
      </c>
      <c r="L76" s="13" t="inlineStr">
        <is>
          <t>C</t>
        </is>
      </c>
      <c r="M76" s="13" t="inlineStr">
        <is>
          <t>NA</t>
        </is>
      </c>
      <c r="N76" s="13" t="inlineStr">
        <is>
          <t>NA</t>
        </is>
      </c>
      <c r="O76" s="13" t="inlineStr">
        <is>
          <t>NA</t>
        </is>
      </c>
      <c r="P76" s="13" t="inlineStr">
        <is>
          <t>C</t>
        </is>
      </c>
      <c r="Q76" s="13" t="inlineStr">
        <is>
          <t>NA</t>
        </is>
      </c>
      <c r="R76" s="13" t="inlineStr">
        <is>
          <t>C</t>
        </is>
      </c>
      <c r="S76" s="13" t="inlineStr">
        <is>
          <t>NA</t>
        </is>
      </c>
      <c r="T76" s="13" t="inlineStr">
        <is>
          <t>NA</t>
        </is>
      </c>
      <c r="U76" s="13" t="inlineStr">
        <is>
          <t>NA</t>
        </is>
      </c>
      <c r="V76" s="13" t="inlineStr">
        <is>
          <t>NA</t>
        </is>
      </c>
      <c r="W76" s="13" t="inlineStr">
        <is>
          <t>NA</t>
        </is>
      </c>
      <c r="X76" s="13" t="inlineStr">
        <is>
          <t>NA</t>
        </is>
      </c>
      <c r="Y76" s="14" t="str">
        <f>IF(COUNTIF(F76:X76,"NC")&gt;0,"NC",IF(COUNTIF(F76:X76,"NT")&gt;0,"NT",IF(COUNTIF(F76:X76,"C")&gt;0,"C","NA")))</f>
        <v>C</v>
      </c>
      <c r="Z76" s="12" t="inlineStr">
        <is>
          <t>Étiquettes pertinentes : « Prénom et nom », « E-mail », « Entreprise (facultatif) », « Articles de blog », « Gestion Google Ads ».</t>
        </is>
      </c>
    </row>
    <row r="77">
      <c r="A77" s="12" t="inlineStr">
        <is>
          <t>11. Formulaires</t>
        </is>
      </c>
      <c r="B77" s="12" t="inlineStr">
        <is>
          <t>11.3</t>
        </is>
      </c>
      <c r="C77" s="12" t="inlineStr">
        <is>
          <t>Dans chaque formulaire, chaque étiquette associée à un champ de formulaire ayant la même fonction et répétée plusieurs fois dans une même page ou dans un ensemble de pages est-elle cohérente ?</t>
        </is>
      </c>
      <c r="D77" s="12" t="inlineStr">
        <is>
          <t>AA</t>
        </is>
      </c>
      <c r="E77" s="12" t="inlineStr">
        <is>
          <t>3.2.4</t>
        </is>
      </c>
      <c r="F77" s="13" t="inlineStr">
        <is>
          <t>NA</t>
        </is>
      </c>
      <c r="G77" s="13" t="inlineStr">
        <is>
          <t>NA</t>
        </is>
      </c>
      <c r="H77" s="13" t="inlineStr">
        <is>
          <t>NA</t>
        </is>
      </c>
      <c r="I77" s="13" t="inlineStr">
        <is>
          <t>NA</t>
        </is>
      </c>
      <c r="J77" s="13" t="inlineStr">
        <is>
          <t>NA</t>
        </is>
      </c>
      <c r="K77" s="13" t="inlineStr">
        <is>
          <t>C</t>
        </is>
      </c>
      <c r="L77" s="13" t="inlineStr">
        <is>
          <t>C</t>
        </is>
      </c>
      <c r="M77" s="13" t="inlineStr">
        <is>
          <t>NA</t>
        </is>
      </c>
      <c r="N77" s="13" t="inlineStr">
        <is>
          <t>NA</t>
        </is>
      </c>
      <c r="O77" s="13" t="inlineStr">
        <is>
          <t>NA</t>
        </is>
      </c>
      <c r="P77" s="13" t="inlineStr">
        <is>
          <t>C</t>
        </is>
      </c>
      <c r="Q77" s="13" t="inlineStr">
        <is>
          <t>NA</t>
        </is>
      </c>
      <c r="R77" s="13" t="inlineStr">
        <is>
          <t>C</t>
        </is>
      </c>
      <c r="S77" s="13" t="inlineStr">
        <is>
          <t>NA</t>
        </is>
      </c>
      <c r="T77" s="13" t="inlineStr">
        <is>
          <t>NA</t>
        </is>
      </c>
      <c r="U77" s="13" t="inlineStr">
        <is>
          <t>NA</t>
        </is>
      </c>
      <c r="V77" s="13" t="inlineStr">
        <is>
          <t>NA</t>
        </is>
      </c>
      <c r="W77" s="13" t="inlineStr">
        <is>
          <t>NA</t>
        </is>
      </c>
      <c r="X77" s="13" t="inlineStr">
        <is>
          <t>NA</t>
        </is>
      </c>
      <c r="Y77" s="14" t="str">
        <f>IF(COUNTIF(F77:X77,"NC")&gt;0,"NC",IF(COUNTIF(F77:X77,"NT")&gt;0,"NT",IF(COUNTIF(F77:X77,"C")&gt;0,"C","NA")))</f>
        <v>C</v>
      </c>
      <c r="Z77" s="12" t="inlineStr">
        <is>
          <t>Étiquettes identiques d’un formulaire à l’autre (« E-mail », « Prénom et nom », « Téléphone »).</t>
        </is>
      </c>
    </row>
    <row r="78">
      <c r="A78" s="12" t="inlineStr">
        <is>
          <t>11. Formulaires</t>
        </is>
      </c>
      <c r="B78" s="12" t="inlineStr">
        <is>
          <t>11.4</t>
        </is>
      </c>
      <c r="C78" s="12" t="inlineStr">
        <is>
          <t>Dans chaque formulaire, chaque étiquette de champ et son champ associé sont-ils accolés (hors cas particuliers) ?</t>
        </is>
      </c>
      <c r="D78" s="12" t="inlineStr">
        <is>
          <t>A</t>
        </is>
      </c>
      <c r="E78" s="12" t="inlineStr">
        <is>
          <t>3.3.2</t>
        </is>
      </c>
      <c r="F78" s="13" t="inlineStr">
        <is>
          <t>NA</t>
        </is>
      </c>
      <c r="G78" s="13" t="inlineStr">
        <is>
          <t>NA</t>
        </is>
      </c>
      <c r="H78" s="13" t="inlineStr">
        <is>
          <t>NA</t>
        </is>
      </c>
      <c r="I78" s="13" t="inlineStr">
        <is>
          <t>NA</t>
        </is>
      </c>
      <c r="J78" s="13" t="inlineStr">
        <is>
          <t>NA</t>
        </is>
      </c>
      <c r="K78" s="13" t="inlineStr">
        <is>
          <t>C</t>
        </is>
      </c>
      <c r="L78" s="13" t="inlineStr">
        <is>
          <t>C</t>
        </is>
      </c>
      <c r="M78" s="13" t="inlineStr">
        <is>
          <t>NA</t>
        </is>
      </c>
      <c r="N78" s="13" t="inlineStr">
        <is>
          <t>NA</t>
        </is>
      </c>
      <c r="O78" s="13" t="inlineStr">
        <is>
          <t>NA</t>
        </is>
      </c>
      <c r="P78" s="13" t="inlineStr">
        <is>
          <t>C</t>
        </is>
      </c>
      <c r="Q78" s="13" t="inlineStr">
        <is>
          <t>NA</t>
        </is>
      </c>
      <c r="R78" s="13" t="inlineStr">
        <is>
          <t>C</t>
        </is>
      </c>
      <c r="S78" s="13" t="inlineStr">
        <is>
          <t>NA</t>
        </is>
      </c>
      <c r="T78" s="13" t="inlineStr">
        <is>
          <t>NA</t>
        </is>
      </c>
      <c r="U78" s="13" t="inlineStr">
        <is>
          <t>NA</t>
        </is>
      </c>
      <c r="V78" s="13" t="inlineStr">
        <is>
          <t>NA</t>
        </is>
      </c>
      <c r="W78" s="13" t="inlineStr">
        <is>
          <t>NA</t>
        </is>
      </c>
      <c r="X78" s="13" t="inlineStr">
        <is>
          <t>NA</t>
        </is>
      </c>
      <c r="Y78" s="14" t="str">
        <f>IF(COUNTIF(F78:X78,"NC")&gt;0,"NC",IF(COUNTIF(F78:X78,"NT")&gt;0,"NT",IF(COUNTIF(F78:X78,"C")&gt;0,"C","NA")))</f>
        <v>C</v>
      </c>
      <c r="Z78" s="12" t="inlineStr">
        <is>
          <t>Étiquettes accolées au-dessus des champs.</t>
        </is>
      </c>
    </row>
    <row r="79">
      <c r="A79" s="12" t="inlineStr">
        <is>
          <t>11. Formulaires</t>
        </is>
      </c>
      <c r="B79" s="12" t="inlineStr">
        <is>
          <t>11.5</t>
        </is>
      </c>
      <c r="C79" s="12" t="inlineStr">
        <is>
          <t>Dans chaque formulaire, les champs de même nature sont-ils regroupés, si nécessaire ?</t>
        </is>
      </c>
      <c r="D79" s="12" t="inlineStr">
        <is>
          <t>A</t>
        </is>
      </c>
      <c r="E79" s="12" t="inlineStr">
        <is>
          <t>1.3.1, 3.3.2</t>
        </is>
      </c>
      <c r="F79" s="13" t="inlineStr">
        <is>
          <t>NA</t>
        </is>
      </c>
      <c r="G79" s="13" t="inlineStr">
        <is>
          <t>NA</t>
        </is>
      </c>
      <c r="H79" s="13" t="inlineStr">
        <is>
          <t>NA</t>
        </is>
      </c>
      <c r="I79" s="13" t="inlineStr">
        <is>
          <t>NA</t>
        </is>
      </c>
      <c r="J79" s="13" t="inlineStr">
        <is>
          <t>NA</t>
        </is>
      </c>
      <c r="K79" s="13" t="inlineStr">
        <is>
          <t>C</t>
        </is>
      </c>
      <c r="L79" s="13" t="inlineStr">
        <is>
          <t>C</t>
        </is>
      </c>
      <c r="M79" s="13" t="inlineStr">
        <is>
          <t>NA</t>
        </is>
      </c>
      <c r="N79" s="13" t="inlineStr">
        <is>
          <t>NA</t>
        </is>
      </c>
      <c r="O79" s="13" t="inlineStr">
        <is>
          <t>NA</t>
        </is>
      </c>
      <c r="P79" s="13" t="inlineStr">
        <is>
          <t>C</t>
        </is>
      </c>
      <c r="Q79" s="13" t="inlineStr">
        <is>
          <t>NA</t>
        </is>
      </c>
      <c r="R79" s="13" t="inlineStr">
        <is>
          <t>C</t>
        </is>
      </c>
      <c r="S79" s="13" t="inlineStr">
        <is>
          <t>NA</t>
        </is>
      </c>
      <c r="T79" s="13" t="inlineStr">
        <is>
          <t>NA</t>
        </is>
      </c>
      <c r="U79" s="13" t="inlineStr">
        <is>
          <t>NA</t>
        </is>
      </c>
      <c r="V79" s="13" t="inlineStr">
        <is>
          <t>NA</t>
        </is>
      </c>
      <c r="W79" s="13" t="inlineStr">
        <is>
          <t>NA</t>
        </is>
      </c>
      <c r="X79" s="13" t="inlineStr">
        <is>
          <t>NA</t>
        </is>
      </c>
      <c r="Y79" s="14" t="str">
        <f>IF(COUNTIF(F79:X79,"NC")&gt;0,"NC",IF(COUNTIF(F79:X79,"NT")&gt;0,"NT",IF(COUNTIF(F79:X79,"C")&gt;0,"C","NA")))</f>
        <v>C</v>
      </c>
      <c r="Z79" s="12" t="inlineStr">
        <is>
          <t>Choix de même nature regroupés : fieldset pour les bascules du calculateur, les jours, les heures et le mode du rendez-vous.</t>
        </is>
      </c>
    </row>
    <row r="80">
      <c r="A80" s="12" t="inlineStr">
        <is>
          <t>11. Formulaires</t>
        </is>
      </c>
      <c r="B80" s="12" t="inlineStr">
        <is>
          <t>11.6</t>
        </is>
      </c>
      <c r="C80" s="12" t="inlineStr">
        <is>
          <t>Dans chaque formulaire, chaque regroupement de champs de même nature a-t-il une légende ?</t>
        </is>
      </c>
      <c r="D80" s="12" t="inlineStr">
        <is>
          <t>A</t>
        </is>
      </c>
      <c r="E80" s="12" t="inlineStr">
        <is>
          <t>1.3.1, 3.3.2</t>
        </is>
      </c>
      <c r="F80" s="13" t="inlineStr">
        <is>
          <t>NA</t>
        </is>
      </c>
      <c r="G80" s="13" t="inlineStr">
        <is>
          <t>NA</t>
        </is>
      </c>
      <c r="H80" s="13" t="inlineStr">
        <is>
          <t>NA</t>
        </is>
      </c>
      <c r="I80" s="13" t="inlineStr">
        <is>
          <t>NA</t>
        </is>
      </c>
      <c r="J80" s="13" t="inlineStr">
        <is>
          <t>NA</t>
        </is>
      </c>
      <c r="K80" s="13" t="inlineStr">
        <is>
          <t>C</t>
        </is>
      </c>
      <c r="L80" s="13" t="inlineStr">
        <is>
          <t>C</t>
        </is>
      </c>
      <c r="M80" s="13" t="inlineStr">
        <is>
          <t>NA</t>
        </is>
      </c>
      <c r="N80" s="13" t="inlineStr">
        <is>
          <t>NA</t>
        </is>
      </c>
      <c r="O80" s="13" t="inlineStr">
        <is>
          <t>NA</t>
        </is>
      </c>
      <c r="P80" s="13" t="inlineStr">
        <is>
          <t>C</t>
        </is>
      </c>
      <c r="Q80" s="13" t="inlineStr">
        <is>
          <t>NA</t>
        </is>
      </c>
      <c r="R80" s="13" t="inlineStr">
        <is>
          <t>C</t>
        </is>
      </c>
      <c r="S80" s="13" t="inlineStr">
        <is>
          <t>NA</t>
        </is>
      </c>
      <c r="T80" s="13" t="inlineStr">
        <is>
          <t>NA</t>
        </is>
      </c>
      <c r="U80" s="13" t="inlineStr">
        <is>
          <t>NA</t>
        </is>
      </c>
      <c r="V80" s="13" t="inlineStr">
        <is>
          <t>NA</t>
        </is>
      </c>
      <c r="W80" s="13" t="inlineStr">
        <is>
          <t>NA</t>
        </is>
      </c>
      <c r="X80" s="13" t="inlineStr">
        <is>
          <t>NA</t>
        </is>
      </c>
      <c r="Y80" s="14" t="str">
        <f>IF(COUNTIF(F80:X80,"NC")&gt;0,"NC",IF(COUNTIF(F80:X80,"NT")&gt;0,"NT",IF(COUNTIF(F80:X80,"C")&gt;0,"C","NA")))</f>
        <v>C</v>
      </c>
      <c r="Z80" s="12" t="inlineStr">
        <is>
          <t>Légendes : « 1. La création », « Choisir la durée d’engagement », « 1. Choisissez un jour », « 2. Choisissez une heure ».</t>
        </is>
      </c>
    </row>
    <row r="81">
      <c r="A81" s="12" t="inlineStr">
        <is>
          <t>11. Formulaires</t>
        </is>
      </c>
      <c r="B81" s="12" t="inlineStr">
        <is>
          <t>11.7</t>
        </is>
      </c>
      <c r="C81" s="12" t="inlineStr">
        <is>
          <t>Dans chaque formulaire, chaque légende associée à un regroupement de champs de même nature est-elle pertinente ?</t>
        </is>
      </c>
      <c r="D81" s="12" t="inlineStr">
        <is>
          <t>A</t>
        </is>
      </c>
      <c r="E81" s="12" t="inlineStr">
        <is>
          <t>1.3.1, 3.3.2</t>
        </is>
      </c>
      <c r="F81" s="13" t="inlineStr">
        <is>
          <t>NA</t>
        </is>
      </c>
      <c r="G81" s="13" t="inlineStr">
        <is>
          <t>NA</t>
        </is>
      </c>
      <c r="H81" s="13" t="inlineStr">
        <is>
          <t>NA</t>
        </is>
      </c>
      <c r="I81" s="13" t="inlineStr">
        <is>
          <t>NA</t>
        </is>
      </c>
      <c r="J81" s="13" t="inlineStr">
        <is>
          <t>NA</t>
        </is>
      </c>
      <c r="K81" s="13" t="inlineStr">
        <is>
          <t>C</t>
        </is>
      </c>
      <c r="L81" s="13" t="inlineStr">
        <is>
          <t>C</t>
        </is>
      </c>
      <c r="M81" s="13" t="inlineStr">
        <is>
          <t>NA</t>
        </is>
      </c>
      <c r="N81" s="13" t="inlineStr">
        <is>
          <t>NA</t>
        </is>
      </c>
      <c r="O81" s="13" t="inlineStr">
        <is>
          <t>NA</t>
        </is>
      </c>
      <c r="P81" s="13" t="inlineStr">
        <is>
          <t>C</t>
        </is>
      </c>
      <c r="Q81" s="13" t="inlineStr">
        <is>
          <t>NA</t>
        </is>
      </c>
      <c r="R81" s="13" t="inlineStr">
        <is>
          <t>C</t>
        </is>
      </c>
      <c r="S81" s="13" t="inlineStr">
        <is>
          <t>NA</t>
        </is>
      </c>
      <c r="T81" s="13" t="inlineStr">
        <is>
          <t>NA</t>
        </is>
      </c>
      <c r="U81" s="13" t="inlineStr">
        <is>
          <t>NA</t>
        </is>
      </c>
      <c r="V81" s="13" t="inlineStr">
        <is>
          <t>NA</t>
        </is>
      </c>
      <c r="W81" s="13" t="inlineStr">
        <is>
          <t>NA</t>
        </is>
      </c>
      <c r="X81" s="13" t="inlineStr">
        <is>
          <t>NA</t>
        </is>
      </c>
      <c r="Y81" s="14" t="str">
        <f>IF(COUNTIF(F81:X81,"NC")&gt;0,"NC",IF(COUNTIF(F81:X81,"NT")&gt;0,"NT",IF(COUNTIF(F81:X81,"C")&gt;0,"C","NA")))</f>
        <v>C</v>
      </c>
      <c r="Z81" s="12" t="inlineStr">
        <is>
          <t>Légendes pertinentes.</t>
        </is>
      </c>
    </row>
    <row r="82">
      <c r="A82" s="12" t="inlineStr">
        <is>
          <t>11. Formulaires</t>
        </is>
      </c>
      <c r="B82" s="12" t="inlineStr">
        <is>
          <t>11.8</t>
        </is>
      </c>
      <c r="C82" s="12" t="inlineStr">
        <is>
          <t>Dans chaque formulaire, les items de même nature d’une liste de choix sont-ils regroupés de manière pertinente ?</t>
        </is>
      </c>
      <c r="D82" s="12" t="inlineStr">
        <is>
          <t>A</t>
        </is>
      </c>
      <c r="E82" s="12" t="inlineStr">
        <is>
          <t>1.3.1</t>
        </is>
      </c>
      <c r="F82" s="13" t="inlineStr">
        <is>
          <t>NA</t>
        </is>
      </c>
      <c r="G82" s="13" t="inlineStr">
        <is>
          <t>NA</t>
        </is>
      </c>
      <c r="H82" s="13" t="inlineStr">
        <is>
          <t>NA</t>
        </is>
      </c>
      <c r="I82" s="13" t="inlineStr">
        <is>
          <t>NA</t>
        </is>
      </c>
      <c r="J82" s="13" t="inlineStr">
        <is>
          <t>NA</t>
        </is>
      </c>
      <c r="K82" s="13" t="inlineStr">
        <is>
          <t>NA</t>
        </is>
      </c>
      <c r="L82" s="13" t="inlineStr">
        <is>
          <t>NA</t>
        </is>
      </c>
      <c r="M82" s="13" t="inlineStr">
        <is>
          <t>NA</t>
        </is>
      </c>
      <c r="N82" s="13" t="inlineStr">
        <is>
          <t>NA</t>
        </is>
      </c>
      <c r="O82" s="13" t="inlineStr">
        <is>
          <t>NA</t>
        </is>
      </c>
      <c r="P82" s="13" t="inlineStr">
        <is>
          <t>NA</t>
        </is>
      </c>
      <c r="Q82" s="13" t="inlineStr">
        <is>
          <t>NA</t>
        </is>
      </c>
      <c r="R82" s="13" t="inlineStr">
        <is>
          <t>NA</t>
        </is>
      </c>
      <c r="S82" s="13" t="inlineStr">
        <is>
          <t>NA</t>
        </is>
      </c>
      <c r="T82" s="13" t="inlineStr">
        <is>
          <t>NA</t>
        </is>
      </c>
      <c r="U82" s="13" t="inlineStr">
        <is>
          <t>NA</t>
        </is>
      </c>
      <c r="V82" s="13" t="inlineStr">
        <is>
          <t>NA</t>
        </is>
      </c>
      <c r="W82" s="13" t="inlineStr">
        <is>
          <t>NA</t>
        </is>
      </c>
      <c r="X82" s="13" t="inlineStr">
        <is>
          <t>NA</t>
        </is>
      </c>
      <c r="Y82" s="14" t="str">
        <f>IF(COUNTIF(F82:X82,"NC")&gt;0,"NC",IF(COUNTIF(F82:X82,"NT")&gt;0,"NT",IF(COUNTIF(F82:X82,"C")&gt;0,"C","NA")))</f>
        <v>NA</v>
      </c>
      <c r="Z82" s="12" t="inlineStr">
        <is>
          <t>Aucune liste de choix (select) à regrouper.</t>
        </is>
      </c>
    </row>
    <row r="83">
      <c r="A83" s="12" t="inlineStr">
        <is>
          <t>11. Formulaires</t>
        </is>
      </c>
      <c r="B83" s="12" t="inlineStr">
        <is>
          <t>11.9</t>
        </is>
      </c>
      <c r="C83" s="12" t="inlineStr">
        <is>
          <t>Dans chaque formulaire, l’intitulé de chaque bouton est-il pertinent (hors cas particuliers) ?</t>
        </is>
      </c>
      <c r="D83" s="12" t="inlineStr">
        <is>
          <t>A</t>
        </is>
      </c>
      <c r="E83" s="12" t="inlineStr">
        <is>
          <t>2.5.3, 4.1.2</t>
        </is>
      </c>
      <c r="F83" s="13" t="inlineStr">
        <is>
          <t>NA</t>
        </is>
      </c>
      <c r="G83" s="13" t="inlineStr">
        <is>
          <t>NA</t>
        </is>
      </c>
      <c r="H83" s="13" t="inlineStr">
        <is>
          <t>NA</t>
        </is>
      </c>
      <c r="I83" s="13" t="inlineStr">
        <is>
          <t>NA</t>
        </is>
      </c>
      <c r="J83" s="13" t="inlineStr">
        <is>
          <t>NA</t>
        </is>
      </c>
      <c r="K83" s="13" t="inlineStr">
        <is>
          <t>C</t>
        </is>
      </c>
      <c r="L83" s="13" t="inlineStr">
        <is>
          <t>C</t>
        </is>
      </c>
      <c r="M83" s="13" t="inlineStr">
        <is>
          <t>NA</t>
        </is>
      </c>
      <c r="N83" s="13" t="inlineStr">
        <is>
          <t>NA</t>
        </is>
      </c>
      <c r="O83" s="13" t="inlineStr">
        <is>
          <t>NA</t>
        </is>
      </c>
      <c r="P83" s="13" t="inlineStr">
        <is>
          <t>C</t>
        </is>
      </c>
      <c r="Q83" s="13" t="inlineStr">
        <is>
          <t>NA</t>
        </is>
      </c>
      <c r="R83" s="13" t="inlineStr">
        <is>
          <t>C</t>
        </is>
      </c>
      <c r="S83" s="13" t="inlineStr">
        <is>
          <t>NA</t>
        </is>
      </c>
      <c r="T83" s="13" t="inlineStr">
        <is>
          <t>NA</t>
        </is>
      </c>
      <c r="U83" s="13" t="inlineStr">
        <is>
          <t>NA</t>
        </is>
      </c>
      <c r="V83" s="13" t="inlineStr">
        <is>
          <t>NA</t>
        </is>
      </c>
      <c r="W83" s="13" t="inlineStr">
        <is>
          <t>NA</t>
        </is>
      </c>
      <c r="X83" s="13" t="inlineStr">
        <is>
          <t>NA</t>
        </is>
      </c>
      <c r="Y83" s="14" t="str">
        <f>IF(COUNTIF(F83:X83,"NC")&gt;0,"NC",IF(COUNTIF(F83:X83,"NT")&gt;0,"NT",IF(COUNTIF(F83:X83,"C")&gt;0,"C","NA")))</f>
        <v>C</v>
      </c>
      <c r="Z83" s="12" t="inlineStr">
        <is>
          <t>Boutons pertinents : « Recevoir mon devis », « Commander ce site », « Recevoir les guides », « Commencer », « Continuer ».</t>
        </is>
      </c>
    </row>
    <row r="84">
      <c r="A84" s="12" t="inlineStr">
        <is>
          <t>11. Formulaires</t>
        </is>
      </c>
      <c r="B84" s="12" t="inlineStr">
        <is>
          <t>11.10</t>
        </is>
      </c>
      <c r="C84" s="12" t="inlineStr">
        <is>
          <t>Dans chaque formulaire, le contrôle de saisie est-il utilisé de manière pertinente (hors cas particuliers) ?</t>
        </is>
      </c>
      <c r="D84" s="12" t="inlineStr">
        <is>
          <t>A</t>
        </is>
      </c>
      <c r="E84" s="12" t="inlineStr">
        <is>
          <t>3.3.1, 3.3.2</t>
        </is>
      </c>
      <c r="F84" s="13" t="inlineStr">
        <is>
          <t>NA</t>
        </is>
      </c>
      <c r="G84" s="13" t="inlineStr">
        <is>
          <t>NA</t>
        </is>
      </c>
      <c r="H84" s="13" t="inlineStr">
        <is>
          <t>NA</t>
        </is>
      </c>
      <c r="I84" s="13" t="inlineStr">
        <is>
          <t>NA</t>
        </is>
      </c>
      <c r="J84" s="13" t="inlineStr">
        <is>
          <t>NA</t>
        </is>
      </c>
      <c r="K84" s="13" t="inlineStr">
        <is>
          <t>C</t>
        </is>
      </c>
      <c r="L84" s="13" t="inlineStr">
        <is>
          <t>C</t>
        </is>
      </c>
      <c r="M84" s="13" t="inlineStr">
        <is>
          <t>NA</t>
        </is>
      </c>
      <c r="N84" s="13" t="inlineStr">
        <is>
          <t>NA</t>
        </is>
      </c>
      <c r="O84" s="13" t="inlineStr">
        <is>
          <t>NA</t>
        </is>
      </c>
      <c r="P84" s="13" t="inlineStr">
        <is>
          <t>C</t>
        </is>
      </c>
      <c r="Q84" s="13" t="inlineStr">
        <is>
          <t>NA</t>
        </is>
      </c>
      <c r="R84" s="13" t="inlineStr">
        <is>
          <t>C</t>
        </is>
      </c>
      <c r="S84" s="13" t="inlineStr">
        <is>
          <t>NA</t>
        </is>
      </c>
      <c r="T84" s="13" t="inlineStr">
        <is>
          <t>NA</t>
        </is>
      </c>
      <c r="U84" s="13" t="inlineStr">
        <is>
          <t>NA</t>
        </is>
      </c>
      <c r="V84" s="13" t="inlineStr">
        <is>
          <t>NA</t>
        </is>
      </c>
      <c r="W84" s="13" t="inlineStr">
        <is>
          <t>NA</t>
        </is>
      </c>
      <c r="X84" s="13" t="inlineStr">
        <is>
          <t>NA</t>
        </is>
      </c>
      <c r="Y84" s="14" t="str">
        <f>IF(COUNTIF(F84:X84,"NC")&gt;0,"NC",IF(COUNTIF(F84:X84,"NT")&gt;0,"NT",IF(COUNTIF(F84:X84,"C")&gt;0,"C","NA")))</f>
        <v>C</v>
      </c>
      <c r="Z84" s="12" t="inlineStr">
        <is>
          <t>Champs obligatoires : attribut required et mention « Tous les champs sont obligatoires » ou « facultatif » sur les autres (mentions ajoutées pendant l’audit). Erreurs sous le champ, aria-invalid, message relié par aria-describedby, focus sur le premier champ en erreur.</t>
        </is>
      </c>
    </row>
    <row r="85">
      <c r="A85" s="12" t="inlineStr">
        <is>
          <t>11. Formulaires</t>
        </is>
      </c>
      <c r="B85" s="12" t="inlineStr">
        <is>
          <t>11.11</t>
        </is>
      </c>
      <c r="C85" s="12" t="inlineStr">
        <is>
          <t>Dans chaque formulaire, le contrôle de saisie est-il accompagné, si nécessaire, de suggestions facilitant la correction des erreurs de saisie ?</t>
        </is>
      </c>
      <c r="D85" s="12" t="inlineStr">
        <is>
          <t>AA</t>
        </is>
      </c>
      <c r="E85" s="12" t="inlineStr">
        <is>
          <t>3.3.3</t>
        </is>
      </c>
      <c r="F85" s="13" t="inlineStr">
        <is>
          <t>NA</t>
        </is>
      </c>
      <c r="G85" s="13" t="inlineStr">
        <is>
          <t>NA</t>
        </is>
      </c>
      <c r="H85" s="13" t="inlineStr">
        <is>
          <t>NA</t>
        </is>
      </c>
      <c r="I85" s="13" t="inlineStr">
        <is>
          <t>NA</t>
        </is>
      </c>
      <c r="J85" s="13" t="inlineStr">
        <is>
          <t>NA</t>
        </is>
      </c>
      <c r="K85" s="13" t="inlineStr">
        <is>
          <t>C</t>
        </is>
      </c>
      <c r="L85" s="13" t="inlineStr">
        <is>
          <t>C</t>
        </is>
      </c>
      <c r="M85" s="13" t="inlineStr">
        <is>
          <t>NA</t>
        </is>
      </c>
      <c r="N85" s="13" t="inlineStr">
        <is>
          <t>NA</t>
        </is>
      </c>
      <c r="O85" s="13" t="inlineStr">
        <is>
          <t>NA</t>
        </is>
      </c>
      <c r="P85" s="13" t="inlineStr">
        <is>
          <t>C</t>
        </is>
      </c>
      <c r="Q85" s="13" t="inlineStr">
        <is>
          <t>NA</t>
        </is>
      </c>
      <c r="R85" s="13" t="inlineStr">
        <is>
          <t>C</t>
        </is>
      </c>
      <c r="S85" s="13" t="inlineStr">
        <is>
          <t>NA</t>
        </is>
      </c>
      <c r="T85" s="13" t="inlineStr">
        <is>
          <t>NA</t>
        </is>
      </c>
      <c r="U85" s="13" t="inlineStr">
        <is>
          <t>NA</t>
        </is>
      </c>
      <c r="V85" s="13" t="inlineStr">
        <is>
          <t>NA</t>
        </is>
      </c>
      <c r="W85" s="13" t="inlineStr">
        <is>
          <t>NA</t>
        </is>
      </c>
      <c r="X85" s="13" t="inlineStr">
        <is>
          <t>NA</t>
        </is>
      </c>
      <c r="Y85" s="14" t="str">
        <f>IF(COUNTIF(F85:X85,"NC")&gt;0,"NC",IF(COUNTIF(F85:X85,"NT")&gt;0,"NT",IF(COUNTIF(F85:X85,"C")&gt;0,"C","NA")))</f>
        <v>C</v>
      </c>
      <c r="Z85" s="12" t="inlineStr">
        <is>
          <t>Suggestions dans les messages : « Adresse e-mail incomplète. Exemple : nom@entreprise.re ».</t>
        </is>
      </c>
    </row>
    <row r="86">
      <c r="A86" s="12" t="inlineStr">
        <is>
          <t>11. Formulaires</t>
        </is>
      </c>
      <c r="B86" s="12" t="inlineStr">
        <is>
          <t>11.12</t>
        </is>
      </c>
      <c r="C86" s="12" t="inlineStr">
        <is>
          <t>Pour chaque formulaire qui modifie ou supprime des données, ou qui transmet des réponses à un test ou à un examen, ou dont la validation a des conséquences financières ou juridiques, les données saisies peuvent-elles être modifiées, mises à jour ou récupérées par l’utilisateur ?</t>
        </is>
      </c>
      <c r="D86" s="12" t="inlineStr">
        <is>
          <t>AA</t>
        </is>
      </c>
      <c r="E86" s="12" t="inlineStr">
        <is>
          <t>3.3.4</t>
        </is>
      </c>
      <c r="F86" s="13" t="inlineStr">
        <is>
          <t>NA</t>
        </is>
      </c>
      <c r="G86" s="13" t="inlineStr">
        <is>
          <t>NA</t>
        </is>
      </c>
      <c r="H86" s="13" t="inlineStr">
        <is>
          <t>NA</t>
        </is>
      </c>
      <c r="I86" s="13" t="inlineStr">
        <is>
          <t>NA</t>
        </is>
      </c>
      <c r="J86" s="13" t="inlineStr">
        <is>
          <t>NA</t>
        </is>
      </c>
      <c r="K86" s="13" t="inlineStr">
        <is>
          <t>C</t>
        </is>
      </c>
      <c r="L86" s="13" t="inlineStr">
        <is>
          <t>NA</t>
        </is>
      </c>
      <c r="M86" s="13" t="inlineStr">
        <is>
          <t>NA</t>
        </is>
      </c>
      <c r="N86" s="13" t="inlineStr">
        <is>
          <t>NA</t>
        </is>
      </c>
      <c r="O86" s="13" t="inlineStr">
        <is>
          <t>NA</t>
        </is>
      </c>
      <c r="P86" s="13" t="inlineStr">
        <is>
          <t>NA</t>
        </is>
      </c>
      <c r="Q86" s="13" t="inlineStr">
        <is>
          <t>NA</t>
        </is>
      </c>
      <c r="R86" s="13" t="inlineStr">
        <is>
          <t>NA</t>
        </is>
      </c>
      <c r="S86" s="13" t="inlineStr">
        <is>
          <t>NA</t>
        </is>
      </c>
      <c r="T86" s="13" t="inlineStr">
        <is>
          <t>NA</t>
        </is>
      </c>
      <c r="U86" s="13" t="inlineStr">
        <is>
          <t>NA</t>
        </is>
      </c>
      <c r="V86" s="13" t="inlineStr">
        <is>
          <t>NA</t>
        </is>
      </c>
      <c r="W86" s="13" t="inlineStr">
        <is>
          <t>NA</t>
        </is>
      </c>
      <c r="X86" s="13" t="inlineStr">
        <is>
          <t>NA</t>
        </is>
      </c>
      <c r="Y86" s="14" t="str">
        <f>IF(COUNTIF(F86:X86,"NC")&gt;0,"NC",IF(COUNTIF(F86:X86,"NT")&gt;0,"NT",IF(COUNTIF(F86:X86,"C")&gt;0,"C","NA")))</f>
        <v>C</v>
      </c>
      <c r="Z86" s="12" t="inlineStr">
        <is>
          <t>Commande : récapitulatif des montants dans la fenêtre, champs modifiables avant l’envoi, case d’acceptation des CGV, confirmation par e-mail. Aucun paiement en ligne.</t>
        </is>
      </c>
    </row>
    <row r="87">
      <c r="A87" s="12" t="inlineStr">
        <is>
          <t>11. Formulaires</t>
        </is>
      </c>
      <c r="B87" s="12" t="inlineStr">
        <is>
          <t>11.13</t>
        </is>
      </c>
      <c r="C87" s="12" t="inlineStr">
        <is>
          <t>La finalité d’un champ de saisie peut-elle être déduite pour faciliter le remplissage automatique des champs avec les données de l’utilisateur ?</t>
        </is>
      </c>
      <c r="D87" s="12" t="inlineStr">
        <is>
          <t>AA</t>
        </is>
      </c>
      <c r="E87" s="12" t="inlineStr">
        <is>
          <t>1.3.5</t>
        </is>
      </c>
      <c r="F87" s="13" t="inlineStr">
        <is>
          <t>NA</t>
        </is>
      </c>
      <c r="G87" s="13" t="inlineStr">
        <is>
          <t>NA</t>
        </is>
      </c>
      <c r="H87" s="13" t="inlineStr">
        <is>
          <t>NA</t>
        </is>
      </c>
      <c r="I87" s="13" t="inlineStr">
        <is>
          <t>NA</t>
        </is>
      </c>
      <c r="J87" s="13" t="inlineStr">
        <is>
          <t>NA</t>
        </is>
      </c>
      <c r="K87" s="13" t="inlineStr">
        <is>
          <t>C</t>
        </is>
      </c>
      <c r="L87" s="13" t="inlineStr">
        <is>
          <t>C</t>
        </is>
      </c>
      <c r="M87" s="13" t="inlineStr">
        <is>
          <t>NA</t>
        </is>
      </c>
      <c r="N87" s="13" t="inlineStr">
        <is>
          <t>NA</t>
        </is>
      </c>
      <c r="O87" s="13" t="inlineStr">
        <is>
          <t>NA</t>
        </is>
      </c>
      <c r="P87" s="13" t="inlineStr">
        <is>
          <t>C</t>
        </is>
      </c>
      <c r="Q87" s="13" t="inlineStr">
        <is>
          <t>NA</t>
        </is>
      </c>
      <c r="R87" s="13" t="inlineStr">
        <is>
          <t>C</t>
        </is>
      </c>
      <c r="S87" s="13" t="inlineStr">
        <is>
          <t>NA</t>
        </is>
      </c>
      <c r="T87" s="13" t="inlineStr">
        <is>
          <t>NA</t>
        </is>
      </c>
      <c r="U87" s="13" t="inlineStr">
        <is>
          <t>NA</t>
        </is>
      </c>
      <c r="V87" s="13" t="inlineStr">
        <is>
          <t>NA</t>
        </is>
      </c>
      <c r="W87" s="13" t="inlineStr">
        <is>
          <t>NA</t>
        </is>
      </c>
      <c r="X87" s="13" t="inlineStr">
        <is>
          <t>NA</t>
        </is>
      </c>
      <c r="Y87" s="14" t="str">
        <f>IF(COUNTIF(F87:X87,"NC")&gt;0,"NC",IF(COUNTIF(F87:X87,"NT")&gt;0,"NT",IF(COUNTIF(F87:X87,"C")&gt;0,"C","NA")))</f>
        <v>C</v>
      </c>
      <c r="Z87" s="12" t="inlineStr">
        <is>
          <t>autocomplete : name, email, tel, organization, given-name.</t>
        </is>
      </c>
    </row>
    <row r="88">
      <c r="A88" s="12" t="inlineStr">
        <is>
          <t>12. Navigation</t>
        </is>
      </c>
      <c r="B88" s="12" t="inlineStr">
        <is>
          <t>12.1</t>
        </is>
      </c>
      <c r="C88" s="12" t="inlineStr">
        <is>
          <t>Chaque ensemble de pages dispose-t-il de deux systèmes de navigation différents, au moins (hors cas particuliers) ?</t>
        </is>
      </c>
      <c r="D88" s="12" t="inlineStr">
        <is>
          <t>AA</t>
        </is>
      </c>
      <c r="E88" s="12" t="inlineStr">
        <is>
          <t>2.4.5</t>
        </is>
      </c>
      <c r="F88" s="13" t="inlineStr">
        <is>
          <t>C</t>
        </is>
      </c>
      <c r="G88" s="13" t="inlineStr">
        <is>
          <t>C</t>
        </is>
      </c>
      <c r="H88" s="13" t="inlineStr">
        <is>
          <t>C</t>
        </is>
      </c>
      <c r="I88" s="13" t="inlineStr">
        <is>
          <t>C</t>
        </is>
      </c>
      <c r="J88" s="13" t="inlineStr">
        <is>
          <t>C</t>
        </is>
      </c>
      <c r="K88" s="13" t="inlineStr">
        <is>
          <t>C</t>
        </is>
      </c>
      <c r="L88" s="13" t="inlineStr">
        <is>
          <t>C</t>
        </is>
      </c>
      <c r="M88" s="13" t="inlineStr">
        <is>
          <t>C</t>
        </is>
      </c>
      <c r="N88" s="13" t="inlineStr">
        <is>
          <t>C</t>
        </is>
      </c>
      <c r="O88" s="13" t="inlineStr">
        <is>
          <t>C</t>
        </is>
      </c>
      <c r="P88" s="13" t="inlineStr">
        <is>
          <t>C</t>
        </is>
      </c>
      <c r="Q88" s="13" t="inlineStr">
        <is>
          <t>C</t>
        </is>
      </c>
      <c r="R88" s="13" t="inlineStr">
        <is>
          <t>C</t>
        </is>
      </c>
      <c r="S88" s="13" t="inlineStr">
        <is>
          <t>C</t>
        </is>
      </c>
      <c r="T88" s="13" t="inlineStr">
        <is>
          <t>C</t>
        </is>
      </c>
      <c r="U88" s="13" t="inlineStr">
        <is>
          <t>C</t>
        </is>
      </c>
      <c r="V88" s="13" t="inlineStr">
        <is>
          <t>C</t>
        </is>
      </c>
      <c r="W88" s="13" t="inlineStr">
        <is>
          <t>C</t>
        </is>
      </c>
      <c r="X88" s="13" t="inlineStr">
        <is>
          <t>C</t>
        </is>
      </c>
      <c r="Y88" s="14" t="str">
        <f>IF(COUNTIF(F88:X88,"NC")&gt;0,"NC",IF(COUNTIF(F88:X88,"NT")&gt;0,"NT",IF(COUNTIF(F88:X88,"C")&gt;0,"C","NA")))</f>
        <v>C</v>
      </c>
      <c r="Z88" s="12" t="inlineStr">
        <is>
          <t>Trois systèmes de navigation : menu principal, plan du site, sommaire des articles.</t>
        </is>
      </c>
    </row>
    <row r="89">
      <c r="A89" s="12" t="inlineStr">
        <is>
          <t>12. Navigation</t>
        </is>
      </c>
      <c r="B89" s="12" t="inlineStr">
        <is>
          <t>12.2</t>
        </is>
      </c>
      <c r="C89" s="12" t="inlineStr">
        <is>
          <t>Dans chaque ensemble de pages, le menu et les barres de navigation sont-ils toujours à la même place (hors cas particuliers) ?</t>
        </is>
      </c>
      <c r="D89" s="12" t="inlineStr">
        <is>
          <t>AA</t>
        </is>
      </c>
      <c r="E89" s="12" t="inlineStr">
        <is>
          <t>3.2.3</t>
        </is>
      </c>
      <c r="F89" s="13" t="inlineStr">
        <is>
          <t>C</t>
        </is>
      </c>
      <c r="G89" s="13" t="inlineStr">
        <is>
          <t>C</t>
        </is>
      </c>
      <c r="H89" s="13" t="inlineStr">
        <is>
          <t>C</t>
        </is>
      </c>
      <c r="I89" s="13" t="inlineStr">
        <is>
          <t>C</t>
        </is>
      </c>
      <c r="J89" s="13" t="inlineStr">
        <is>
          <t>C</t>
        </is>
      </c>
      <c r="K89" s="13" t="inlineStr">
        <is>
          <t>C</t>
        </is>
      </c>
      <c r="L89" s="13" t="inlineStr">
        <is>
          <t>C</t>
        </is>
      </c>
      <c r="M89" s="13" t="inlineStr">
        <is>
          <t>C</t>
        </is>
      </c>
      <c r="N89" s="13" t="inlineStr">
        <is>
          <t>C</t>
        </is>
      </c>
      <c r="O89" s="13" t="inlineStr">
        <is>
          <t>C</t>
        </is>
      </c>
      <c r="P89" s="13" t="inlineStr">
        <is>
          <t>C</t>
        </is>
      </c>
      <c r="Q89" s="13" t="inlineStr">
        <is>
          <t>C</t>
        </is>
      </c>
      <c r="R89" s="13" t="inlineStr">
        <is>
          <t>C</t>
        </is>
      </c>
      <c r="S89" s="13" t="inlineStr">
        <is>
          <t>C</t>
        </is>
      </c>
      <c r="T89" s="13" t="inlineStr">
        <is>
          <t>C</t>
        </is>
      </c>
      <c r="U89" s="13" t="inlineStr">
        <is>
          <t>C</t>
        </is>
      </c>
      <c r="V89" s="13" t="inlineStr">
        <is>
          <t>C</t>
        </is>
      </c>
      <c r="W89" s="13" t="inlineStr">
        <is>
          <t>C</t>
        </is>
      </c>
      <c r="X89" s="13" t="inlineStr">
        <is>
          <t>C</t>
        </is>
      </c>
      <c r="Y89" s="14" t="str">
        <f>IF(COUNTIF(F89:X89,"NC")&gt;0,"NC",IF(COUNTIF(F89:X89,"NT")&gt;0,"NT",IF(COUNTIF(F89:X89,"C")&gt;0,"C","NA")))</f>
        <v>C</v>
      </c>
      <c r="Z89" s="12" t="inlineStr">
        <is>
          <t>Menu et pied de page au même endroit sur toutes les pages.</t>
        </is>
      </c>
    </row>
    <row r="90">
      <c r="A90" s="12" t="inlineStr">
        <is>
          <t>12. Navigation</t>
        </is>
      </c>
      <c r="B90" s="12" t="inlineStr">
        <is>
          <t>12.3</t>
        </is>
      </c>
      <c r="C90" s="12" t="inlineStr">
        <is>
          <t>La page « plan du site » est-elle pertinente ?</t>
        </is>
      </c>
      <c r="D90" s="12" t="inlineStr">
        <is>
          <t>AA</t>
        </is>
      </c>
      <c r="E90" s="12" t="inlineStr">
        <is>
          <t>2.4.5</t>
        </is>
      </c>
      <c r="F90" s="13" t="inlineStr">
        <is>
          <t>NA</t>
        </is>
      </c>
      <c r="G90" s="13" t="inlineStr">
        <is>
          <t>NA</t>
        </is>
      </c>
      <c r="H90" s="13" t="inlineStr">
        <is>
          <t>NA</t>
        </is>
      </c>
      <c r="I90" s="13" t="inlineStr">
        <is>
          <t>NA</t>
        </is>
      </c>
      <c r="J90" s="13" t="inlineStr">
        <is>
          <t>C</t>
        </is>
      </c>
      <c r="K90" s="13" t="inlineStr">
        <is>
          <t>NA</t>
        </is>
      </c>
      <c r="L90" s="13" t="inlineStr">
        <is>
          <t>NA</t>
        </is>
      </c>
      <c r="M90" s="13" t="inlineStr">
        <is>
          <t>NA</t>
        </is>
      </c>
      <c r="N90" s="13" t="inlineStr">
        <is>
          <t>NA</t>
        </is>
      </c>
      <c r="O90" s="13" t="inlineStr">
        <is>
          <t>NA</t>
        </is>
      </c>
      <c r="P90" s="13" t="inlineStr">
        <is>
          <t>NA</t>
        </is>
      </c>
      <c r="Q90" s="13" t="inlineStr">
        <is>
          <t>NA</t>
        </is>
      </c>
      <c r="R90" s="13" t="inlineStr">
        <is>
          <t>NA</t>
        </is>
      </c>
      <c r="S90" s="13" t="inlineStr">
        <is>
          <t>NA</t>
        </is>
      </c>
      <c r="T90" s="13" t="inlineStr">
        <is>
          <t>NA</t>
        </is>
      </c>
      <c r="U90" s="13" t="inlineStr">
        <is>
          <t>NA</t>
        </is>
      </c>
      <c r="V90" s="13" t="inlineStr">
        <is>
          <t>NA</t>
        </is>
      </c>
      <c r="W90" s="13" t="inlineStr">
        <is>
          <t>NA</t>
        </is>
      </c>
      <c r="X90" s="13" t="inlineStr">
        <is>
          <t>NA</t>
        </is>
      </c>
      <c r="Y90" s="14" t="str">
        <f>IF(COUNTIF(F90:X90,"NC")&gt;0,"NC",IF(COUNTIF(F90:X90,"NT")&gt;0,"NT",IF(COUNTIF(F90:X90,"C")&gt;0,"C","NA")))</f>
        <v>C</v>
      </c>
      <c r="Z90" s="12" t="inlineStr">
        <is>
          <t>Plan du site représentatif : pages, services, réalisations, articles (77 liens vérifiés).</t>
        </is>
      </c>
    </row>
    <row r="91">
      <c r="A91" s="12" t="inlineStr">
        <is>
          <t>12. Navigation</t>
        </is>
      </c>
      <c r="B91" s="12" t="inlineStr">
        <is>
          <t>12.4</t>
        </is>
      </c>
      <c r="C91" s="12" t="inlineStr">
        <is>
          <t>Dans chaque ensemble de pages, la page « plan du site » est-elle accessible à partir d’une fonctionnalité identique ?</t>
        </is>
      </c>
      <c r="D91" s="12" t="inlineStr">
        <is>
          <t>AA</t>
        </is>
      </c>
      <c r="E91" s="12" t="inlineStr">
        <is>
          <t>2.4.5, 3.2.3</t>
        </is>
      </c>
      <c r="F91" s="13" t="inlineStr">
        <is>
          <t>C</t>
        </is>
      </c>
      <c r="G91" s="13" t="inlineStr">
        <is>
          <t>C</t>
        </is>
      </c>
      <c r="H91" s="13" t="inlineStr">
        <is>
          <t>C</t>
        </is>
      </c>
      <c r="I91" s="13" t="inlineStr">
        <is>
          <t>C</t>
        </is>
      </c>
      <c r="J91" s="13" t="inlineStr">
        <is>
          <t>C</t>
        </is>
      </c>
      <c r="K91" s="13" t="inlineStr">
        <is>
          <t>C</t>
        </is>
      </c>
      <c r="L91" s="13" t="inlineStr">
        <is>
          <t>C</t>
        </is>
      </c>
      <c r="M91" s="13" t="inlineStr">
        <is>
          <t>C</t>
        </is>
      </c>
      <c r="N91" s="13" t="inlineStr">
        <is>
          <t>C</t>
        </is>
      </c>
      <c r="O91" s="13" t="inlineStr">
        <is>
          <t>C</t>
        </is>
      </c>
      <c r="P91" s="13" t="inlineStr">
        <is>
          <t>C</t>
        </is>
      </c>
      <c r="Q91" s="13" t="inlineStr">
        <is>
          <t>C</t>
        </is>
      </c>
      <c r="R91" s="13" t="inlineStr">
        <is>
          <t>C</t>
        </is>
      </c>
      <c r="S91" s="13" t="inlineStr">
        <is>
          <t>C</t>
        </is>
      </c>
      <c r="T91" s="13" t="inlineStr">
        <is>
          <t>C</t>
        </is>
      </c>
      <c r="U91" s="13" t="inlineStr">
        <is>
          <t>C</t>
        </is>
      </c>
      <c r="V91" s="13" t="inlineStr">
        <is>
          <t>C</t>
        </is>
      </c>
      <c r="W91" s="13" t="inlineStr">
        <is>
          <t>C</t>
        </is>
      </c>
      <c r="X91" s="13" t="inlineStr">
        <is>
          <t>C</t>
        </is>
      </c>
      <c r="Y91" s="14" t="str">
        <f>IF(COUNTIF(F91:X91,"NC")&gt;0,"NC",IF(COUNTIF(F91:X91,"NT")&gt;0,"NT",IF(COUNTIF(F91:X91,"C")&gt;0,"C","NA")))</f>
        <v>C</v>
      </c>
      <c r="Z91" s="12" t="inlineStr">
        <is>
          <t>Lien « Plan du site » dans le pied de page de toutes les pages.</t>
        </is>
      </c>
    </row>
    <row r="92">
      <c r="A92" s="12" t="inlineStr">
        <is>
          <t>12. Navigation</t>
        </is>
      </c>
      <c r="B92" s="12" t="inlineStr">
        <is>
          <t>12.5</t>
        </is>
      </c>
      <c r="C92" s="12" t="inlineStr">
        <is>
          <t>Dans chaque ensemble de pages, le moteur de recherche est-il atteignable de manière identique ?</t>
        </is>
      </c>
      <c r="D92" s="12" t="inlineStr">
        <is>
          <t>AA</t>
        </is>
      </c>
      <c r="E92" s="12" t="inlineStr">
        <is>
          <t>3.2.3</t>
        </is>
      </c>
      <c r="F92" s="13" t="inlineStr">
        <is>
          <t>NA</t>
        </is>
      </c>
      <c r="G92" s="13" t="inlineStr">
        <is>
          <t>NA</t>
        </is>
      </c>
      <c r="H92" s="13" t="inlineStr">
        <is>
          <t>NA</t>
        </is>
      </c>
      <c r="I92" s="13" t="inlineStr">
        <is>
          <t>NA</t>
        </is>
      </c>
      <c r="J92" s="13" t="inlineStr">
        <is>
          <t>NA</t>
        </is>
      </c>
      <c r="K92" s="13" t="inlineStr">
        <is>
          <t>NA</t>
        </is>
      </c>
      <c r="L92" s="13" t="inlineStr">
        <is>
          <t>NA</t>
        </is>
      </c>
      <c r="M92" s="13" t="inlineStr">
        <is>
          <t>NA</t>
        </is>
      </c>
      <c r="N92" s="13" t="inlineStr">
        <is>
          <t>NA</t>
        </is>
      </c>
      <c r="O92" s="13" t="inlineStr">
        <is>
          <t>NA</t>
        </is>
      </c>
      <c r="P92" s="13" t="inlineStr">
        <is>
          <t>NA</t>
        </is>
      </c>
      <c r="Q92" s="13" t="inlineStr">
        <is>
          <t>NA</t>
        </is>
      </c>
      <c r="R92" s="13" t="inlineStr">
        <is>
          <t>NA</t>
        </is>
      </c>
      <c r="S92" s="13" t="inlineStr">
        <is>
          <t>NA</t>
        </is>
      </c>
      <c r="T92" s="13" t="inlineStr">
        <is>
          <t>NA</t>
        </is>
      </c>
      <c r="U92" s="13" t="inlineStr">
        <is>
          <t>NA</t>
        </is>
      </c>
      <c r="V92" s="13" t="inlineStr">
        <is>
          <t>NA</t>
        </is>
      </c>
      <c r="W92" s="13" t="inlineStr">
        <is>
          <t>NA</t>
        </is>
      </c>
      <c r="X92" s="13" t="inlineStr">
        <is>
          <t>NA</t>
        </is>
      </c>
      <c r="Y92" s="14" t="str">
        <f>IF(COUNTIF(F92:X92,"NC")&gt;0,"NC",IF(COUNTIF(F92:X92,"NT")&gt;0,"NT",IF(COUNTIF(F92:X92,"C")&gt;0,"C","NA")))</f>
        <v>NA</v>
      </c>
      <c r="Z92" s="12" t="inlineStr">
        <is>
          <t>Pas de moteur de recherche proposé dans les pages (la page de résultats existe pour les liens directs).</t>
        </is>
      </c>
    </row>
    <row r="93">
      <c r="A93" s="12" t="inlineStr">
        <is>
          <t>12. Navigation</t>
        </is>
      </c>
      <c r="B93" s="12" t="inlineStr">
        <is>
          <t>12.6</t>
        </is>
      </c>
      <c r="C93" s="12" t="inlineStr">
        <is>
          <t>Les zones de regroupement de contenus présentes dans plusieurs pages web (zones d’en-tête, de navigation principale, de contenu principal, de pied de page et de moteur de recherche) peuvent-elles être atteintes ou évitées ?</t>
        </is>
      </c>
      <c r="D93" s="12" t="inlineStr">
        <is>
          <t>A</t>
        </is>
      </c>
      <c r="E93" s="12" t="inlineStr">
        <is>
          <t>1.3.1, 2.4.1, 4.1.2</t>
        </is>
      </c>
      <c r="F93" s="13" t="inlineStr">
        <is>
          <t>C</t>
        </is>
      </c>
      <c r="G93" s="13" t="inlineStr">
        <is>
          <t>C</t>
        </is>
      </c>
      <c r="H93" s="13" t="inlineStr">
        <is>
          <t>C</t>
        </is>
      </c>
      <c r="I93" s="13" t="inlineStr">
        <is>
          <t>C</t>
        </is>
      </c>
      <c r="J93" s="13" t="inlineStr">
        <is>
          <t>C</t>
        </is>
      </c>
      <c r="K93" s="13" t="inlineStr">
        <is>
          <t>C</t>
        </is>
      </c>
      <c r="L93" s="13" t="inlineStr">
        <is>
          <t>C</t>
        </is>
      </c>
      <c r="M93" s="13" t="inlineStr">
        <is>
          <t>C</t>
        </is>
      </c>
      <c r="N93" s="13" t="inlineStr">
        <is>
          <t>C</t>
        </is>
      </c>
      <c r="O93" s="13" t="inlineStr">
        <is>
          <t>C</t>
        </is>
      </c>
      <c r="P93" s="13" t="inlineStr">
        <is>
          <t>C</t>
        </is>
      </c>
      <c r="Q93" s="13" t="inlineStr">
        <is>
          <t>C</t>
        </is>
      </c>
      <c r="R93" s="13" t="inlineStr">
        <is>
          <t>C</t>
        </is>
      </c>
      <c r="S93" s="13" t="inlineStr">
        <is>
          <t>C</t>
        </is>
      </c>
      <c r="T93" s="13" t="inlineStr">
        <is>
          <t>C</t>
        </is>
      </c>
      <c r="U93" s="13" t="inlineStr">
        <is>
          <t>C</t>
        </is>
      </c>
      <c r="V93" s="13" t="inlineStr">
        <is>
          <t>C</t>
        </is>
      </c>
      <c r="W93" s="13" t="inlineStr">
        <is>
          <t>C</t>
        </is>
      </c>
      <c r="X93" s="13" t="inlineStr">
        <is>
          <t>C</t>
        </is>
      </c>
      <c r="Y93" s="14" t="str">
        <f>IF(COUNTIF(F93:X93,"NC")&gt;0,"NC",IF(COUNTIF(F93:X93,"NT")&gt;0,"NT",IF(COUNTIF(F93:X93,"C")&gt;0,"C","NA")))</f>
        <v>C</v>
      </c>
      <c r="Z93" s="12" t="inlineStr">
        <is>
          <t>Zones d’en-tête, de navigation, de contenu et de pied de page identifiées (header, nav, main, footer).</t>
        </is>
      </c>
    </row>
    <row r="94">
      <c r="A94" s="12" t="inlineStr">
        <is>
          <t>12. Navigation</t>
        </is>
      </c>
      <c r="B94" s="12" t="inlineStr">
        <is>
          <t>12.7</t>
        </is>
      </c>
      <c r="C94" s="12" t="inlineStr">
        <is>
          <t>Dans chaque page web, un lien d’évitement ou d’accès rapide à la zone de contenu principal est-il présent (hors cas particuliers) ?</t>
        </is>
      </c>
      <c r="D94" s="12" t="inlineStr">
        <is>
          <t>A</t>
        </is>
      </c>
      <c r="E94" s="12" t="inlineStr">
        <is>
          <t>2.4.1, 2.4.3, 3.2.3</t>
        </is>
      </c>
      <c r="F94" s="13" t="inlineStr">
        <is>
          <t>C</t>
        </is>
      </c>
      <c r="G94" s="13" t="inlineStr">
        <is>
          <t>C</t>
        </is>
      </c>
      <c r="H94" s="13" t="inlineStr">
        <is>
          <t>C</t>
        </is>
      </c>
      <c r="I94" s="13" t="inlineStr">
        <is>
          <t>C</t>
        </is>
      </c>
      <c r="J94" s="13" t="inlineStr">
        <is>
          <t>C</t>
        </is>
      </c>
      <c r="K94" s="13" t="inlineStr">
        <is>
          <t>C</t>
        </is>
      </c>
      <c r="L94" s="13" t="inlineStr">
        <is>
          <t>C</t>
        </is>
      </c>
      <c r="M94" s="13" t="inlineStr">
        <is>
          <t>C</t>
        </is>
      </c>
      <c r="N94" s="13" t="inlineStr">
        <is>
          <t>C</t>
        </is>
      </c>
      <c r="O94" s="13" t="inlineStr">
        <is>
          <t>C</t>
        </is>
      </c>
      <c r="P94" s="13" t="inlineStr">
        <is>
          <t>C</t>
        </is>
      </c>
      <c r="Q94" s="13" t="inlineStr">
        <is>
          <t>C</t>
        </is>
      </c>
      <c r="R94" s="13" t="inlineStr">
        <is>
          <t>C</t>
        </is>
      </c>
      <c r="S94" s="13" t="inlineStr">
        <is>
          <t>C</t>
        </is>
      </c>
      <c r="T94" s="13" t="inlineStr">
        <is>
          <t>C</t>
        </is>
      </c>
      <c r="U94" s="13" t="inlineStr">
        <is>
          <t>C</t>
        </is>
      </c>
      <c r="V94" s="13" t="inlineStr">
        <is>
          <t>C</t>
        </is>
      </c>
      <c r="W94" s="13" t="inlineStr">
        <is>
          <t>C</t>
        </is>
      </c>
      <c r="X94" s="13" t="inlineStr">
        <is>
          <t>C</t>
        </is>
      </c>
      <c r="Y94" s="14" t="str">
        <f>IF(COUNTIF(F94:X94,"NC")&gt;0,"NC",IF(COUNTIF(F94:X94,"NT")&gt;0,"NT",IF(COUNTIF(F94:X94,"C")&gt;0,"C","NA")))</f>
        <v>C</v>
      </c>
      <c r="Z94" s="12" t="inlineStr">
        <is>
          <t>Lien d’évitement « Aller au contenu » en tête de page (WordPress), ajouté à l’estimateur pendant l’audit.</t>
        </is>
      </c>
    </row>
    <row r="95">
      <c r="A95" s="12" t="inlineStr">
        <is>
          <t>12. Navigation</t>
        </is>
      </c>
      <c r="B95" s="12" t="inlineStr">
        <is>
          <t>12.8</t>
        </is>
      </c>
      <c r="C95" s="12" t="inlineStr">
        <is>
          <t>Dans chaque page web, l’ordre de tabulation est-il cohérent ?</t>
        </is>
      </c>
      <c r="D95" s="12" t="inlineStr">
        <is>
          <t>A</t>
        </is>
      </c>
      <c r="E95" s="12" t="inlineStr">
        <is>
          <t>2.4.3</t>
        </is>
      </c>
      <c r="F95" s="13" t="inlineStr">
        <is>
          <t>C</t>
        </is>
      </c>
      <c r="G95" s="13" t="inlineStr">
        <is>
          <t>C</t>
        </is>
      </c>
      <c r="H95" s="13" t="inlineStr">
        <is>
          <t>C</t>
        </is>
      </c>
      <c r="I95" s="13" t="inlineStr">
        <is>
          <t>C</t>
        </is>
      </c>
      <c r="J95" s="13" t="inlineStr">
        <is>
          <t>C</t>
        </is>
      </c>
      <c r="K95" s="13" t="inlineStr">
        <is>
          <t>C</t>
        </is>
      </c>
      <c r="L95" s="13" t="inlineStr">
        <is>
          <t>C</t>
        </is>
      </c>
      <c r="M95" s="13" t="inlineStr">
        <is>
          <t>C</t>
        </is>
      </c>
      <c r="N95" s="13" t="inlineStr">
        <is>
          <t>C</t>
        </is>
      </c>
      <c r="O95" s="13" t="inlineStr">
        <is>
          <t>C</t>
        </is>
      </c>
      <c r="P95" s="13" t="inlineStr">
        <is>
          <t>C</t>
        </is>
      </c>
      <c r="Q95" s="13" t="inlineStr">
        <is>
          <t>C</t>
        </is>
      </c>
      <c r="R95" s="13" t="inlineStr">
        <is>
          <t>C</t>
        </is>
      </c>
      <c r="S95" s="13" t="inlineStr">
        <is>
          <t>C</t>
        </is>
      </c>
      <c r="T95" s="13" t="inlineStr">
        <is>
          <t>C</t>
        </is>
      </c>
      <c r="U95" s="13" t="inlineStr">
        <is>
          <t>C</t>
        </is>
      </c>
      <c r="V95" s="13" t="inlineStr">
        <is>
          <t>C</t>
        </is>
      </c>
      <c r="W95" s="13" t="inlineStr">
        <is>
          <t>C</t>
        </is>
      </c>
      <c r="X95" s="13" t="inlineStr">
        <is>
          <t>C</t>
        </is>
      </c>
      <c r="Y95" s="14" t="str">
        <f>IF(COUNTIF(F95:X95,"NC")&gt;0,"NC",IF(COUNTIF(F95:X95,"NT")&gt;0,"NT",IF(COUNTIF(F95:X95,"C")&gt;0,"C","NA")))</f>
        <v>C</v>
      </c>
      <c r="Z95" s="12" t="inlineStr">
        <is>
          <t>Ordre de tabulation cohérent (25 premières tabulations relevées sur chaque page).</t>
        </is>
      </c>
    </row>
    <row r="96">
      <c r="A96" s="12" t="inlineStr">
        <is>
          <t>12. Navigation</t>
        </is>
      </c>
      <c r="B96" s="12" t="inlineStr">
        <is>
          <t>12.9</t>
        </is>
      </c>
      <c r="C96" s="12" t="inlineStr">
        <is>
          <t>Dans chaque page web, la navigation ne doit pas contenir de piège au clavier. Cette règle est-elle respectée ?</t>
        </is>
      </c>
      <c r="D96" s="12" t="inlineStr">
        <is>
          <t>A</t>
        </is>
      </c>
      <c r="E96" s="12" t="inlineStr">
        <is>
          <t>2.1.1, 2.1.2</t>
        </is>
      </c>
      <c r="F96" s="13" t="inlineStr">
        <is>
          <t>C</t>
        </is>
      </c>
      <c r="G96" s="13" t="inlineStr">
        <is>
          <t>C</t>
        </is>
      </c>
      <c r="H96" s="13" t="inlineStr">
        <is>
          <t>C</t>
        </is>
      </c>
      <c r="I96" s="13" t="inlineStr">
        <is>
          <t>C</t>
        </is>
      </c>
      <c r="J96" s="13" t="inlineStr">
        <is>
          <t>C</t>
        </is>
      </c>
      <c r="K96" s="13" t="inlineStr">
        <is>
          <t>C</t>
        </is>
      </c>
      <c r="L96" s="13" t="inlineStr">
        <is>
          <t>C</t>
        </is>
      </c>
      <c r="M96" s="13" t="inlineStr">
        <is>
          <t>C</t>
        </is>
      </c>
      <c r="N96" s="13" t="inlineStr">
        <is>
          <t>C</t>
        </is>
      </c>
      <c r="O96" s="13" t="inlineStr">
        <is>
          <t>C</t>
        </is>
      </c>
      <c r="P96" s="13" t="inlineStr">
        <is>
          <t>C</t>
        </is>
      </c>
      <c r="Q96" s="13" t="inlineStr">
        <is>
          <t>C</t>
        </is>
      </c>
      <c r="R96" s="13" t="inlineStr">
        <is>
          <t>C</t>
        </is>
      </c>
      <c r="S96" s="13" t="inlineStr">
        <is>
          <t>C</t>
        </is>
      </c>
      <c r="T96" s="13" t="inlineStr">
        <is>
          <t>C</t>
        </is>
      </c>
      <c r="U96" s="13" t="inlineStr">
        <is>
          <t>C</t>
        </is>
      </c>
      <c r="V96" s="13" t="inlineStr">
        <is>
          <t>C</t>
        </is>
      </c>
      <c r="W96" s="13" t="inlineStr">
        <is>
          <t>C</t>
        </is>
      </c>
      <c r="X96" s="13" t="inlineStr">
        <is>
          <t>C</t>
        </is>
      </c>
      <c r="Y96" s="14" t="str">
        <f>IF(COUNTIF(F96:X96,"NC")&gt;0,"NC",IF(COUNTIF(F96:X96,"NT")&gt;0,"NT",IF(COUNTIF(F96:X96,"C")&gt;0,"C","NA")))</f>
        <v>C</v>
      </c>
      <c r="Z96" s="12" t="inlineStr">
        <is>
          <t>Aucun piège au clavier : fenêtres et menus quittés par Échap, focus rendu à l’élément d’origine.</t>
        </is>
      </c>
    </row>
    <row r="97">
      <c r="A97" s="12" t="inlineStr">
        <is>
          <t>12. Navigation</t>
        </is>
      </c>
      <c r="B97" s="12" t="inlineStr">
        <is>
          <t>12.10</t>
        </is>
      </c>
      <c r="C97" s="12" t="inlineStr">
        <is>
          <t>Dans chaque page web, les raccourcis clavier n’utilisant qu’une seule touche (lettre minuscule ou majuscule, ponctuation, chiffre ou symbole) sont-ils contrôlables par l’utilisateur ?</t>
        </is>
      </c>
      <c r="D97" s="12" t="inlineStr">
        <is>
          <t>A</t>
        </is>
      </c>
      <c r="E97" s="12" t="inlineStr">
        <is>
          <t>2.1.4</t>
        </is>
      </c>
      <c r="F97" s="13" t="inlineStr">
        <is>
          <t>NA</t>
        </is>
      </c>
      <c r="G97" s="13" t="inlineStr">
        <is>
          <t>NA</t>
        </is>
      </c>
      <c r="H97" s="13" t="inlineStr">
        <is>
          <t>NA</t>
        </is>
      </c>
      <c r="I97" s="13" t="inlineStr">
        <is>
          <t>NA</t>
        </is>
      </c>
      <c r="J97" s="13" t="inlineStr">
        <is>
          <t>NA</t>
        </is>
      </c>
      <c r="K97" s="13" t="inlineStr">
        <is>
          <t>NA</t>
        </is>
      </c>
      <c r="L97" s="13" t="inlineStr">
        <is>
          <t>C</t>
        </is>
      </c>
      <c r="M97" s="13" t="inlineStr">
        <is>
          <t>NA</t>
        </is>
      </c>
      <c r="N97" s="13" t="inlineStr">
        <is>
          <t>NA</t>
        </is>
      </c>
      <c r="O97" s="13" t="inlineStr">
        <is>
          <t>NA</t>
        </is>
      </c>
      <c r="P97" s="13" t="inlineStr">
        <is>
          <t>NA</t>
        </is>
      </c>
      <c r="Q97" s="13" t="inlineStr">
        <is>
          <t>NA</t>
        </is>
      </c>
      <c r="R97" s="13" t="inlineStr">
        <is>
          <t>NA</t>
        </is>
      </c>
      <c r="S97" s="13" t="inlineStr">
        <is>
          <t>NA</t>
        </is>
      </c>
      <c r="T97" s="13" t="inlineStr">
        <is>
          <t>NA</t>
        </is>
      </c>
      <c r="U97" s="13" t="inlineStr">
        <is>
          <t>NA</t>
        </is>
      </c>
      <c r="V97" s="13" t="inlineStr">
        <is>
          <t>NA</t>
        </is>
      </c>
      <c r="W97" s="13" t="inlineStr">
        <is>
          <t>NA</t>
        </is>
      </c>
      <c r="X97" s="13" t="inlineStr">
        <is>
          <t>NA</t>
        </is>
      </c>
      <c r="Y97" s="14" t="str">
        <f>IF(COUNTIF(F97:X97,"NC")&gt;0,"NC",IF(COUNTIF(F97:X97,"NT")&gt;0,"NT",IF(COUNTIF(F97:X97,"C")&gt;0,"C","NA")))</f>
        <v>C</v>
      </c>
      <c r="Z97" s="12" t="inlineStr">
        <is>
          <t>Estimateur : raccourcis 1 à 9, Entrée et flèche gauche actifs seulement quand le focus est dans le questionnaire (corrigé pendant l’audit). Aucun raccourci ailleurs.</t>
        </is>
      </c>
    </row>
    <row r="98">
      <c r="A98" s="12" t="inlineStr">
        <is>
          <t>12. Navigation</t>
        </is>
      </c>
      <c r="B98" s="12" t="inlineStr">
        <is>
          <t>12.11</t>
        </is>
      </c>
      <c r="C98" s="12" t="inlineStr">
        <is>
          <t>Dans chaque page web, les contenus additionnels apparaissant au survol, à la prise de focus ou à l’activation d’un composant d’interface sont-ils si nécessaire atteignables au clavier ?</t>
        </is>
      </c>
      <c r="D98" s="12" t="inlineStr">
        <is>
          <t>A</t>
        </is>
      </c>
      <c r="E98" s="12" t="inlineStr">
        <is>
          <t>2.1.1</t>
        </is>
      </c>
      <c r="F98" s="13" t="inlineStr">
        <is>
          <t>C</t>
        </is>
      </c>
      <c r="G98" s="13" t="inlineStr">
        <is>
          <t>C</t>
        </is>
      </c>
      <c r="H98" s="13" t="inlineStr">
        <is>
          <t>C</t>
        </is>
      </c>
      <c r="I98" s="13" t="inlineStr">
        <is>
          <t>C</t>
        </is>
      </c>
      <c r="J98" s="13" t="inlineStr">
        <is>
          <t>C</t>
        </is>
      </c>
      <c r="K98" s="13" t="inlineStr">
        <is>
          <t>C</t>
        </is>
      </c>
      <c r="L98" s="13" t="inlineStr">
        <is>
          <t>C</t>
        </is>
      </c>
      <c r="M98" s="13" t="inlineStr">
        <is>
          <t>C</t>
        </is>
      </c>
      <c r="N98" s="13" t="inlineStr">
        <is>
          <t>C</t>
        </is>
      </c>
      <c r="O98" s="13" t="inlineStr">
        <is>
          <t>C</t>
        </is>
      </c>
      <c r="P98" s="13" t="inlineStr">
        <is>
          <t>C</t>
        </is>
      </c>
      <c r="Q98" s="13" t="inlineStr">
        <is>
          <t>C</t>
        </is>
      </c>
      <c r="R98" s="13" t="inlineStr">
        <is>
          <t>C</t>
        </is>
      </c>
      <c r="S98" s="13" t="inlineStr">
        <is>
          <t>C</t>
        </is>
      </c>
      <c r="T98" s="13" t="inlineStr">
        <is>
          <t>C</t>
        </is>
      </c>
      <c r="U98" s="13" t="inlineStr">
        <is>
          <t>C</t>
        </is>
      </c>
      <c r="V98" s="13" t="inlineStr">
        <is>
          <t>C</t>
        </is>
      </c>
      <c r="W98" s="13" t="inlineStr">
        <is>
          <t>C</t>
        </is>
      </c>
      <c r="X98" s="13" t="inlineStr">
        <is>
          <t>C</t>
        </is>
      </c>
      <c r="Y98" s="14" t="str">
        <f>IF(COUNTIF(F98:X98,"NC")&gt;0,"NC",IF(COUNTIF(F98:X98,"NT")&gt;0,"NT",IF(COUNTIF(F98:X98,"C")&gt;0,"C","NA")))</f>
        <v>C</v>
      </c>
      <c r="Z98" s="12" t="inlineStr">
        <is>
          <t>Sous-menu, popovers, fenêtres et bannière atteignables au clavier.</t>
        </is>
      </c>
    </row>
    <row r="99">
      <c r="A99" s="12" t="inlineStr">
        <is>
          <t>13. Consultation</t>
        </is>
      </c>
      <c r="B99" s="12" t="inlineStr">
        <is>
          <t>13.1</t>
        </is>
      </c>
      <c r="C99" s="12" t="inlineStr">
        <is>
          <t>Pour chaque page web, l’utilisateur a-t-il le contrôle de chaque limite de temps modifiant le contenu (hors cas particuliers) ?</t>
        </is>
      </c>
      <c r="D99" s="12" t="inlineStr">
        <is>
          <t>A</t>
        </is>
      </c>
      <c r="E99" s="12" t="inlineStr">
        <is>
          <t>2.2.1, 2.2.2</t>
        </is>
      </c>
      <c r="F99" s="13" t="inlineStr">
        <is>
          <t>NA</t>
        </is>
      </c>
      <c r="G99" s="13" t="inlineStr">
        <is>
          <t>NA</t>
        </is>
      </c>
      <c r="H99" s="13" t="inlineStr">
        <is>
          <t>NA</t>
        </is>
      </c>
      <c r="I99" s="13" t="inlineStr">
        <is>
          <t>NA</t>
        </is>
      </c>
      <c r="J99" s="13" t="inlineStr">
        <is>
          <t>NA</t>
        </is>
      </c>
      <c r="K99" s="13" t="inlineStr">
        <is>
          <t>NA</t>
        </is>
      </c>
      <c r="L99" s="13" t="inlineStr">
        <is>
          <t>NA</t>
        </is>
      </c>
      <c r="M99" s="13" t="inlineStr">
        <is>
          <t>NA</t>
        </is>
      </c>
      <c r="N99" s="13" t="inlineStr">
        <is>
          <t>NA</t>
        </is>
      </c>
      <c r="O99" s="13" t="inlineStr">
        <is>
          <t>NA</t>
        </is>
      </c>
      <c r="P99" s="13" t="inlineStr">
        <is>
          <t>NA</t>
        </is>
      </c>
      <c r="Q99" s="13" t="inlineStr">
        <is>
          <t>NA</t>
        </is>
      </c>
      <c r="R99" s="13" t="inlineStr">
        <is>
          <t>NA</t>
        </is>
      </c>
      <c r="S99" s="13" t="inlineStr">
        <is>
          <t>NA</t>
        </is>
      </c>
      <c r="T99" s="13" t="inlineStr">
        <is>
          <t>NA</t>
        </is>
      </c>
      <c r="U99" s="13" t="inlineStr">
        <is>
          <t>NA</t>
        </is>
      </c>
      <c r="V99" s="13" t="inlineStr">
        <is>
          <t>NA</t>
        </is>
      </c>
      <c r="W99" s="13" t="inlineStr">
        <is>
          <t>NA</t>
        </is>
      </c>
      <c r="X99" s="13" t="inlineStr">
        <is>
          <t>NA</t>
        </is>
      </c>
      <c r="Y99" s="14" t="str">
        <f>IF(COUNTIF(F99:X99,"NC")&gt;0,"NC",IF(COUNTIF(F99:X99,"NT")&gt;0,"NT",IF(COUNTIF(F99:X99,"C")&gt;0,"C","NA")))</f>
        <v>NA</v>
      </c>
      <c r="Z99" s="12" t="inlineStr">
        <is>
          <t>Aucune limite de temps ni rafraîchissement automatique.</t>
        </is>
      </c>
    </row>
    <row r="100">
      <c r="A100" s="12" t="inlineStr">
        <is>
          <t>13. Consultation</t>
        </is>
      </c>
      <c r="B100" s="12" t="inlineStr">
        <is>
          <t>13.2</t>
        </is>
      </c>
      <c r="C100" s="12" t="inlineStr">
        <is>
          <t>Dans chaque page web, l’ouverture d’une nouvelle fenêtre ne doit pas être déclenchée sans action de l’utilisateur. Cette règle est-elle respectée ?</t>
        </is>
      </c>
      <c r="D100" s="12" t="inlineStr">
        <is>
          <t>A</t>
        </is>
      </c>
      <c r="E100" s="12" t="inlineStr">
        <is>
          <t>3.2.1</t>
        </is>
      </c>
      <c r="F100" s="13" t="inlineStr">
        <is>
          <t>C</t>
        </is>
      </c>
      <c r="G100" s="13" t="inlineStr">
        <is>
          <t>C</t>
        </is>
      </c>
      <c r="H100" s="13" t="inlineStr">
        <is>
          <t>C</t>
        </is>
      </c>
      <c r="I100" s="13" t="inlineStr">
        <is>
          <t>C</t>
        </is>
      </c>
      <c r="J100" s="13" t="inlineStr">
        <is>
          <t>C</t>
        </is>
      </c>
      <c r="K100" s="13" t="inlineStr">
        <is>
          <t>C</t>
        </is>
      </c>
      <c r="L100" s="13" t="inlineStr">
        <is>
          <t>C</t>
        </is>
      </c>
      <c r="M100" s="13" t="inlineStr">
        <is>
          <t>C</t>
        </is>
      </c>
      <c r="N100" s="13" t="inlineStr">
        <is>
          <t>C</t>
        </is>
      </c>
      <c r="O100" s="13" t="inlineStr">
        <is>
          <t>C</t>
        </is>
      </c>
      <c r="P100" s="13" t="inlineStr">
        <is>
          <t>C</t>
        </is>
      </c>
      <c r="Q100" s="13" t="inlineStr">
        <is>
          <t>C</t>
        </is>
      </c>
      <c r="R100" s="13" t="inlineStr">
        <is>
          <t>C</t>
        </is>
      </c>
      <c r="S100" s="13" t="inlineStr">
        <is>
          <t>C</t>
        </is>
      </c>
      <c r="T100" s="13" t="inlineStr">
        <is>
          <t>C</t>
        </is>
      </c>
      <c r="U100" s="13" t="inlineStr">
        <is>
          <t>C</t>
        </is>
      </c>
      <c r="V100" s="13" t="inlineStr">
        <is>
          <t>C</t>
        </is>
      </c>
      <c r="W100" s="13" t="inlineStr">
        <is>
          <t>C</t>
        </is>
      </c>
      <c r="X100" s="13" t="inlineStr">
        <is>
          <t>C</t>
        </is>
      </c>
      <c r="Y100" s="14" t="str">
        <f>IF(COUNTIF(F100:X100,"NC")&gt;0,"NC",IF(COUNTIF(F100:X100,"NT")&gt;0,"NT",IF(COUNTIF(F100:X100,"C")&gt;0,"C","NA")))</f>
        <v>C</v>
      </c>
      <c r="Z100" s="12" t="inlineStr">
        <is>
          <t>Nouvelles fenêtres seulement après action et annoncées : « (site externe, nouvel onglet) », « (nouvelle fenêtre) » pour les CGV depuis les formulaires (ajouté pendant l’audit).</t>
        </is>
      </c>
    </row>
    <row r="101">
      <c r="A101" s="12" t="inlineStr">
        <is>
          <t>13. Consultation</t>
        </is>
      </c>
      <c r="B101" s="12" t="inlineStr">
        <is>
          <t>13.3</t>
        </is>
      </c>
      <c r="C101" s="12" t="inlineStr">
        <is>
          <t>Dans chaque page web, chaque document bureautique en téléchargement possède-t-il, si nécessaire, une version accessible (hors cas particuliers) ?</t>
        </is>
      </c>
      <c r="D101" s="12" t="inlineStr">
        <is>
          <t>A</t>
        </is>
      </c>
      <c r="E101" s="12" t="inlineStr">
        <is>
          <t>1.1.1, 1.3.1, 1.3.2, 2.4.1, 2.4.3, 3.1.1, 4.1.2</t>
        </is>
      </c>
      <c r="F101" s="13" t="inlineStr">
        <is>
          <t>NA</t>
        </is>
      </c>
      <c r="G101" s="13" t="inlineStr">
        <is>
          <t>NA</t>
        </is>
      </c>
      <c r="H101" s="13" t="inlineStr">
        <is>
          <t>NA</t>
        </is>
      </c>
      <c r="I101" s="13" t="inlineStr">
        <is>
          <t>NA</t>
        </is>
      </c>
      <c r="J101" s="13" t="inlineStr">
        <is>
          <t>NA</t>
        </is>
      </c>
      <c r="K101" s="13" t="inlineStr">
        <is>
          <t>NA</t>
        </is>
      </c>
      <c r="L101" s="13" t="inlineStr">
        <is>
          <t>NA</t>
        </is>
      </c>
      <c r="M101" s="13" t="inlineStr">
        <is>
          <t>NA</t>
        </is>
      </c>
      <c r="N101" s="13" t="inlineStr">
        <is>
          <t>NA</t>
        </is>
      </c>
      <c r="O101" s="13" t="inlineStr">
        <is>
          <t>NA</t>
        </is>
      </c>
      <c r="P101" s="13" t="inlineStr">
        <is>
          <t>NA</t>
        </is>
      </c>
      <c r="Q101" s="13" t="inlineStr">
        <is>
          <t>NA</t>
        </is>
      </c>
      <c r="R101" s="13" t="inlineStr">
        <is>
          <t>NA</t>
        </is>
      </c>
      <c r="S101" s="13" t="inlineStr">
        <is>
          <t>C</t>
        </is>
      </c>
      <c r="T101" s="13" t="inlineStr">
        <is>
          <t>NA</t>
        </is>
      </c>
      <c r="U101" s="13" t="inlineStr">
        <is>
          <t>NA</t>
        </is>
      </c>
      <c r="V101" s="13" t="inlineStr">
        <is>
          <t>NA</t>
        </is>
      </c>
      <c r="W101" s="13" t="inlineStr">
        <is>
          <t>NA</t>
        </is>
      </c>
      <c r="X101" s="13" t="inlineStr">
        <is>
          <t>NA</t>
        </is>
      </c>
      <c r="Y101" s="14" t="str">
        <f>IF(COUNTIF(F101:X101,"NC")&gt;0,"NC",IF(COUNTIF(F101:X101,"NT")&gt;0,"NT",IF(COUNTIF(F101:X101,"C")&gt;0,"C","NA")))</f>
        <v>C</v>
      </c>
      <c r="Z101" s="12" t="inlineStr">
        <is>
          <t>Documents : CGV en PDF balisé (titre, langue fr, structure), avec la même page en HTML. PDF du drapeau (article hors échantillon) : fichier vectoriel décrit dans l’article.</t>
        </is>
      </c>
    </row>
    <row r="102">
      <c r="A102" s="12" t="inlineStr">
        <is>
          <t>13. Consultation</t>
        </is>
      </c>
      <c r="B102" s="12" t="inlineStr">
        <is>
          <t>13.4</t>
        </is>
      </c>
      <c r="C102" s="12" t="inlineStr">
        <is>
          <t>Pour chaque document bureautique ayant une version accessible, cette version offre-t-elle la même information ?</t>
        </is>
      </c>
      <c r="D102" s="12" t="inlineStr">
        <is>
          <t>A</t>
        </is>
      </c>
      <c r="E102" s="12" t="inlineStr">
        <is>
          <t>1.1.1, 1.3.1, 1.3.2, 2.4.1, 2.4.3, 3.1.1, 4.1.2</t>
        </is>
      </c>
      <c r="F102" s="13" t="inlineStr">
        <is>
          <t>NA</t>
        </is>
      </c>
      <c r="G102" s="13" t="inlineStr">
        <is>
          <t>NA</t>
        </is>
      </c>
      <c r="H102" s="13" t="inlineStr">
        <is>
          <t>NA</t>
        </is>
      </c>
      <c r="I102" s="13" t="inlineStr">
        <is>
          <t>NA</t>
        </is>
      </c>
      <c r="J102" s="13" t="inlineStr">
        <is>
          <t>NA</t>
        </is>
      </c>
      <c r="K102" s="13" t="inlineStr">
        <is>
          <t>NA</t>
        </is>
      </c>
      <c r="L102" s="13" t="inlineStr">
        <is>
          <t>NA</t>
        </is>
      </c>
      <c r="M102" s="13" t="inlineStr">
        <is>
          <t>NA</t>
        </is>
      </c>
      <c r="N102" s="13" t="inlineStr">
        <is>
          <t>NA</t>
        </is>
      </c>
      <c r="O102" s="13" t="inlineStr">
        <is>
          <t>NA</t>
        </is>
      </c>
      <c r="P102" s="13" t="inlineStr">
        <is>
          <t>NA</t>
        </is>
      </c>
      <c r="Q102" s="13" t="inlineStr">
        <is>
          <t>NA</t>
        </is>
      </c>
      <c r="R102" s="13" t="inlineStr">
        <is>
          <t>NA</t>
        </is>
      </c>
      <c r="S102" s="13" t="inlineStr">
        <is>
          <t>C</t>
        </is>
      </c>
      <c r="T102" s="13" t="inlineStr">
        <is>
          <t>NA</t>
        </is>
      </c>
      <c r="U102" s="13" t="inlineStr">
        <is>
          <t>NA</t>
        </is>
      </c>
      <c r="V102" s="13" t="inlineStr">
        <is>
          <t>NA</t>
        </is>
      </c>
      <c r="W102" s="13" t="inlineStr">
        <is>
          <t>NA</t>
        </is>
      </c>
      <c r="X102" s="13" t="inlineStr">
        <is>
          <t>NA</t>
        </is>
      </c>
      <c r="Y102" s="14" t="str">
        <f>IF(COUNTIF(F102:X102,"NC")&gt;0,"NC",IF(COUNTIF(F102:X102,"NT")&gt;0,"NT",IF(COUNTIF(F102:X102,"C")&gt;0,"C","NA")))</f>
        <v>C</v>
      </c>
      <c r="Z102" s="12" t="inlineStr">
        <is>
          <t>Version HTML des CGV identique au PDF, généré depuis elle.</t>
        </is>
      </c>
    </row>
    <row r="103">
      <c r="A103" s="12" t="inlineStr">
        <is>
          <t>13. Consultation</t>
        </is>
      </c>
      <c r="B103" s="12" t="inlineStr">
        <is>
          <t>13.5</t>
        </is>
      </c>
      <c r="C103" s="12" t="inlineStr">
        <is>
          <t>Dans chaque page web, chaque contenu cryptique (art ASCII, émoticône, syntaxe cryptique) a-t-il une alternative ?</t>
        </is>
      </c>
      <c r="D103" s="12" t="inlineStr">
        <is>
          <t>A</t>
        </is>
      </c>
      <c r="E103" s="12" t="inlineStr">
        <is>
          <t>1.1.1</t>
        </is>
      </c>
      <c r="F103" s="13" t="inlineStr">
        <is>
          <t>NA</t>
        </is>
      </c>
      <c r="G103" s="13" t="inlineStr">
        <is>
          <t>NA</t>
        </is>
      </c>
      <c r="H103" s="13" t="inlineStr">
        <is>
          <t>NA</t>
        </is>
      </c>
      <c r="I103" s="13" t="inlineStr">
        <is>
          <t>NA</t>
        </is>
      </c>
      <c r="J103" s="13" t="inlineStr">
        <is>
          <t>NA</t>
        </is>
      </c>
      <c r="K103" s="13" t="inlineStr">
        <is>
          <t>NA</t>
        </is>
      </c>
      <c r="L103" s="13" t="inlineStr">
        <is>
          <t>NA</t>
        </is>
      </c>
      <c r="M103" s="13" t="inlineStr">
        <is>
          <t>NA</t>
        </is>
      </c>
      <c r="N103" s="13" t="inlineStr">
        <is>
          <t>NA</t>
        </is>
      </c>
      <c r="O103" s="13" t="inlineStr">
        <is>
          <t>NA</t>
        </is>
      </c>
      <c r="P103" s="13" t="inlineStr">
        <is>
          <t>NA</t>
        </is>
      </c>
      <c r="Q103" s="13" t="inlineStr">
        <is>
          <t>NA</t>
        </is>
      </c>
      <c r="R103" s="13" t="inlineStr">
        <is>
          <t>NA</t>
        </is>
      </c>
      <c r="S103" s="13" t="inlineStr">
        <is>
          <t>NA</t>
        </is>
      </c>
      <c r="T103" s="13" t="inlineStr">
        <is>
          <t>NA</t>
        </is>
      </c>
      <c r="U103" s="13" t="inlineStr">
        <is>
          <t>NA</t>
        </is>
      </c>
      <c r="V103" s="13" t="inlineStr">
        <is>
          <t>NA</t>
        </is>
      </c>
      <c r="W103" s="13" t="inlineStr">
        <is>
          <t>NA</t>
        </is>
      </c>
      <c r="X103" s="13" t="inlineStr">
        <is>
          <t>NA</t>
        </is>
      </c>
      <c r="Y103" s="14" t="str">
        <f>IF(COUNTIF(F103:X103,"NC")&gt;0,"NC",IF(COUNTIF(F103:X103,"NT")&gt;0,"NT",IF(COUNTIF(F103:X103,"C")&gt;0,"C","NA")))</f>
        <v>NA</v>
      </c>
      <c r="Z103" s="12" t="inlineStr">
        <is>
          <t>Aucun contenu cryptique.</t>
        </is>
      </c>
    </row>
    <row r="104">
      <c r="A104" s="12" t="inlineStr">
        <is>
          <t>13. Consultation</t>
        </is>
      </c>
      <c r="B104" s="12" t="inlineStr">
        <is>
          <t>13.6</t>
        </is>
      </c>
      <c r="C104" s="12" t="inlineStr">
        <is>
          <t>Dans chaque page web, pour chaque contenu cryptique (art ASCII, émoticône, syntaxe cryptique) ayant une alternative, cette alternative est-elle pertinente ?</t>
        </is>
      </c>
      <c r="D104" s="12" t="inlineStr">
        <is>
          <t>A</t>
        </is>
      </c>
      <c r="E104" s="12" t="inlineStr">
        <is>
          <t>1.1.1</t>
        </is>
      </c>
      <c r="F104" s="13" t="inlineStr">
        <is>
          <t>NA</t>
        </is>
      </c>
      <c r="G104" s="13" t="inlineStr">
        <is>
          <t>NA</t>
        </is>
      </c>
      <c r="H104" s="13" t="inlineStr">
        <is>
          <t>NA</t>
        </is>
      </c>
      <c r="I104" s="13" t="inlineStr">
        <is>
          <t>NA</t>
        </is>
      </c>
      <c r="J104" s="13" t="inlineStr">
        <is>
          <t>NA</t>
        </is>
      </c>
      <c r="K104" s="13" t="inlineStr">
        <is>
          <t>NA</t>
        </is>
      </c>
      <c r="L104" s="13" t="inlineStr">
        <is>
          <t>NA</t>
        </is>
      </c>
      <c r="M104" s="13" t="inlineStr">
        <is>
          <t>NA</t>
        </is>
      </c>
      <c r="N104" s="13" t="inlineStr">
        <is>
          <t>NA</t>
        </is>
      </c>
      <c r="O104" s="13" t="inlineStr">
        <is>
          <t>NA</t>
        </is>
      </c>
      <c r="P104" s="13" t="inlineStr">
        <is>
          <t>NA</t>
        </is>
      </c>
      <c r="Q104" s="13" t="inlineStr">
        <is>
          <t>NA</t>
        </is>
      </c>
      <c r="R104" s="13" t="inlineStr">
        <is>
          <t>NA</t>
        </is>
      </c>
      <c r="S104" s="13" t="inlineStr">
        <is>
          <t>NA</t>
        </is>
      </c>
      <c r="T104" s="13" t="inlineStr">
        <is>
          <t>NA</t>
        </is>
      </c>
      <c r="U104" s="13" t="inlineStr">
        <is>
          <t>NA</t>
        </is>
      </c>
      <c r="V104" s="13" t="inlineStr">
        <is>
          <t>NA</t>
        </is>
      </c>
      <c r="W104" s="13" t="inlineStr">
        <is>
          <t>NA</t>
        </is>
      </c>
      <c r="X104" s="13" t="inlineStr">
        <is>
          <t>NA</t>
        </is>
      </c>
      <c r="Y104" s="14" t="str">
        <f>IF(COUNTIF(F104:X104,"NC")&gt;0,"NC",IF(COUNTIF(F104:X104,"NT")&gt;0,"NT",IF(COUNTIF(F104:X104,"C")&gt;0,"C","NA")))</f>
        <v>NA</v>
      </c>
      <c r="Z104" s="12" t="inlineStr">
        <is>
          <t>Sans objet.</t>
        </is>
      </c>
    </row>
    <row r="105">
      <c r="A105" s="12" t="inlineStr">
        <is>
          <t>13. Consultation</t>
        </is>
      </c>
      <c r="B105" s="12" t="inlineStr">
        <is>
          <t>13.7</t>
        </is>
      </c>
      <c r="C105" s="12" t="inlineStr">
        <is>
          <t>Dans chaque page web, les changements brusques de luminosité ou les effets de flash sont-ils correctement utilisés ?</t>
        </is>
      </c>
      <c r="D105" s="12" t="inlineStr">
        <is>
          <t>A</t>
        </is>
      </c>
      <c r="E105" s="12" t="inlineStr">
        <is>
          <t>2.3.1</t>
        </is>
      </c>
      <c r="F105" s="13" t="inlineStr">
        <is>
          <t>C</t>
        </is>
      </c>
      <c r="G105" s="13" t="inlineStr">
        <is>
          <t>C</t>
        </is>
      </c>
      <c r="H105" s="13" t="inlineStr">
        <is>
          <t>C</t>
        </is>
      </c>
      <c r="I105" s="13" t="inlineStr">
        <is>
          <t>C</t>
        </is>
      </c>
      <c r="J105" s="13" t="inlineStr">
        <is>
          <t>C</t>
        </is>
      </c>
      <c r="K105" s="13" t="inlineStr">
        <is>
          <t>C</t>
        </is>
      </c>
      <c r="L105" s="13" t="inlineStr">
        <is>
          <t>C</t>
        </is>
      </c>
      <c r="M105" s="13" t="inlineStr">
        <is>
          <t>C</t>
        </is>
      </c>
      <c r="N105" s="13" t="inlineStr">
        <is>
          <t>C</t>
        </is>
      </c>
      <c r="O105" s="13" t="inlineStr">
        <is>
          <t>C</t>
        </is>
      </c>
      <c r="P105" s="13" t="inlineStr">
        <is>
          <t>C</t>
        </is>
      </c>
      <c r="Q105" s="13" t="inlineStr">
        <is>
          <t>C</t>
        </is>
      </c>
      <c r="R105" s="13" t="inlineStr">
        <is>
          <t>C</t>
        </is>
      </c>
      <c r="S105" s="13" t="inlineStr">
        <is>
          <t>C</t>
        </is>
      </c>
      <c r="T105" s="13" t="inlineStr">
        <is>
          <t>C</t>
        </is>
      </c>
      <c r="U105" s="13" t="inlineStr">
        <is>
          <t>C</t>
        </is>
      </c>
      <c r="V105" s="13" t="inlineStr">
        <is>
          <t>C</t>
        </is>
      </c>
      <c r="W105" s="13" t="inlineStr">
        <is>
          <t>C</t>
        </is>
      </c>
      <c r="X105" s="13" t="inlineStr">
        <is>
          <t>C</t>
        </is>
      </c>
      <c r="Y105" s="14" t="str">
        <f>IF(COUNTIF(F105:X105,"NC")&gt;0,"NC",IF(COUNTIF(F105:X105,"NT")&gt;0,"NT",IF(COUNTIF(F105:X105,"C")&gt;0,"C","NA")))</f>
        <v>C</v>
      </c>
      <c r="Z105" s="12" t="inlineStr">
        <is>
          <t>Aucun flash ni changement brusque de luminosité.</t>
        </is>
      </c>
    </row>
    <row r="106">
      <c r="A106" s="12" t="inlineStr">
        <is>
          <t>13. Consultation</t>
        </is>
      </c>
      <c r="B106" s="12" t="inlineStr">
        <is>
          <t>13.8</t>
        </is>
      </c>
      <c r="C106" s="12" t="inlineStr">
        <is>
          <t>Dans chaque page web, chaque contenu en mouvement ou clignotant est-il contrôlable par l’utilisateur ?</t>
        </is>
      </c>
      <c r="D106" s="12" t="inlineStr">
        <is>
          <t>A</t>
        </is>
      </c>
      <c r="E106" s="12" t="inlineStr">
        <is>
          <t>2.2.1, 2.2.2</t>
        </is>
      </c>
      <c r="F106" s="13" t="inlineStr">
        <is>
          <t>C</t>
        </is>
      </c>
      <c r="G106" s="13" t="inlineStr">
        <is>
          <t>C</t>
        </is>
      </c>
      <c r="H106" s="13" t="inlineStr">
        <is>
          <t>C</t>
        </is>
      </c>
      <c r="I106" s="13" t="inlineStr">
        <is>
          <t>C</t>
        </is>
      </c>
      <c r="J106" s="13" t="inlineStr">
        <is>
          <t>C</t>
        </is>
      </c>
      <c r="K106" s="13" t="inlineStr">
        <is>
          <t>C</t>
        </is>
      </c>
      <c r="L106" s="13" t="inlineStr">
        <is>
          <t>C</t>
        </is>
      </c>
      <c r="M106" s="13" t="inlineStr">
        <is>
          <t>C</t>
        </is>
      </c>
      <c r="N106" s="13" t="inlineStr">
        <is>
          <t>C</t>
        </is>
      </c>
      <c r="O106" s="13" t="inlineStr">
        <is>
          <t>C</t>
        </is>
      </c>
      <c r="P106" s="13" t="inlineStr">
        <is>
          <t>C</t>
        </is>
      </c>
      <c r="Q106" s="13" t="inlineStr">
        <is>
          <t>C</t>
        </is>
      </c>
      <c r="R106" s="13" t="inlineStr">
        <is>
          <t>C</t>
        </is>
      </c>
      <c r="S106" s="13" t="inlineStr">
        <is>
          <t>C</t>
        </is>
      </c>
      <c r="T106" s="13" t="inlineStr">
        <is>
          <t>C</t>
        </is>
      </c>
      <c r="U106" s="13" t="inlineStr">
        <is>
          <t>C</t>
        </is>
      </c>
      <c r="V106" s="13" t="inlineStr">
        <is>
          <t>C</t>
        </is>
      </c>
      <c r="W106" s="13" t="inlineStr">
        <is>
          <t>C</t>
        </is>
      </c>
      <c r="X106" s="13" t="inlineStr">
        <is>
          <t>C</t>
        </is>
      </c>
      <c r="Y106" s="14" t="str">
        <f>IF(COUNTIF(F106:X106,"NC")&gt;0,"NC",IF(COUNTIF(F106:X106,"NT")&gt;0,"NT",IF(COUNTIF(F106:X106,"C")&gt;0,"C","NA")))</f>
        <v>C</v>
      </c>
      <c r="Z106" s="12" t="inlineStr">
        <is>
          <t>Contenu en mouvement : défilé des logos clients (accueil), arrêté par le bouton « Arrêter le défilement » et par le réglage « réduire les animations » (ajouté pendant l’audit). Autres animations de moins d’une seconde.</t>
        </is>
      </c>
    </row>
    <row r="107">
      <c r="A107" s="12" t="inlineStr">
        <is>
          <t>13. Consultation</t>
        </is>
      </c>
      <c r="B107" s="12" t="inlineStr">
        <is>
          <t>13.9</t>
        </is>
      </c>
      <c r="C107" s="12" t="inlineStr">
        <is>
          <t>Dans chaque page web, le contenu proposé est-il consultable quelle que soit l’orientation de l’écran (portrait ou paysage) (hors cas particuliers) ?</t>
        </is>
      </c>
      <c r="D107" s="12" t="inlineStr">
        <is>
          <t>AA</t>
        </is>
      </c>
      <c r="E107" s="12" t="inlineStr">
        <is>
          <t>1.3.4</t>
        </is>
      </c>
      <c r="F107" s="13" t="inlineStr">
        <is>
          <t>C</t>
        </is>
      </c>
      <c r="G107" s="13" t="inlineStr">
        <is>
          <t>C</t>
        </is>
      </c>
      <c r="H107" s="13" t="inlineStr">
        <is>
          <t>C</t>
        </is>
      </c>
      <c r="I107" s="13" t="inlineStr">
        <is>
          <t>C</t>
        </is>
      </c>
      <c r="J107" s="13" t="inlineStr">
        <is>
          <t>C</t>
        </is>
      </c>
      <c r="K107" s="13" t="inlineStr">
        <is>
          <t>C</t>
        </is>
      </c>
      <c r="L107" s="13" t="inlineStr">
        <is>
          <t>C</t>
        </is>
      </c>
      <c r="M107" s="13" t="inlineStr">
        <is>
          <t>C</t>
        </is>
      </c>
      <c r="N107" s="13" t="inlineStr">
        <is>
          <t>C</t>
        </is>
      </c>
      <c r="O107" s="13" t="inlineStr">
        <is>
          <t>C</t>
        </is>
      </c>
      <c r="P107" s="13" t="inlineStr">
        <is>
          <t>C</t>
        </is>
      </c>
      <c r="Q107" s="13" t="inlineStr">
        <is>
          <t>C</t>
        </is>
      </c>
      <c r="R107" s="13" t="inlineStr">
        <is>
          <t>C</t>
        </is>
      </c>
      <c r="S107" s="13" t="inlineStr">
        <is>
          <t>C</t>
        </is>
      </c>
      <c r="T107" s="13" t="inlineStr">
        <is>
          <t>C</t>
        </is>
      </c>
      <c r="U107" s="13" t="inlineStr">
        <is>
          <t>C</t>
        </is>
      </c>
      <c r="V107" s="13" t="inlineStr">
        <is>
          <t>C</t>
        </is>
      </c>
      <c r="W107" s="13" t="inlineStr">
        <is>
          <t>C</t>
        </is>
      </c>
      <c r="X107" s="13" t="inlineStr">
        <is>
          <t>C</t>
        </is>
      </c>
      <c r="Y107" s="14" t="str">
        <f>IF(COUNTIF(F107:X107,"NC")&gt;0,"NC",IF(COUNTIF(F107:X107,"NT")&gt;0,"NT",IF(COUNTIF(F107:X107,"C")&gt;0,"C","NA")))</f>
        <v>C</v>
      </c>
      <c r="Z107" s="12" t="inlineStr">
        <is>
          <t>Consultable en portrait et en paysage.</t>
        </is>
      </c>
    </row>
    <row r="108">
      <c r="A108" s="12" t="inlineStr">
        <is>
          <t>13. Consultation</t>
        </is>
      </c>
      <c r="B108" s="12" t="inlineStr">
        <is>
          <t>13.10</t>
        </is>
      </c>
      <c r="C108" s="12" t="inlineStr">
        <is>
          <t>Dans chaque page web, les fonctionnalités utilisables ou disponibles au moyen d’un geste complexe peuvent-elles être également disponibles au moyen d’un geste simple (hors cas particuliers) ?</t>
        </is>
      </c>
      <c r="D108" s="12" t="inlineStr">
        <is>
          <t>A</t>
        </is>
      </c>
      <c r="E108" s="12" t="inlineStr">
        <is>
          <t>2.5.1</t>
        </is>
      </c>
      <c r="F108" s="13" t="inlineStr">
        <is>
          <t>NA</t>
        </is>
      </c>
      <c r="G108" s="13" t="inlineStr">
        <is>
          <t>NA</t>
        </is>
      </c>
      <c r="H108" s="13" t="inlineStr">
        <is>
          <t>NA</t>
        </is>
      </c>
      <c r="I108" s="13" t="inlineStr">
        <is>
          <t>NA</t>
        </is>
      </c>
      <c r="J108" s="13" t="inlineStr">
        <is>
          <t>NA</t>
        </is>
      </c>
      <c r="K108" s="13" t="inlineStr">
        <is>
          <t>NA</t>
        </is>
      </c>
      <c r="L108" s="13" t="inlineStr">
        <is>
          <t>NA</t>
        </is>
      </c>
      <c r="M108" s="13" t="inlineStr">
        <is>
          <t>NA</t>
        </is>
      </c>
      <c r="N108" s="13" t="inlineStr">
        <is>
          <t>NA</t>
        </is>
      </c>
      <c r="O108" s="13" t="inlineStr">
        <is>
          <t>NA</t>
        </is>
      </c>
      <c r="P108" s="13" t="inlineStr">
        <is>
          <t>NA</t>
        </is>
      </c>
      <c r="Q108" s="13" t="inlineStr">
        <is>
          <t>NA</t>
        </is>
      </c>
      <c r="R108" s="13" t="inlineStr">
        <is>
          <t>NA</t>
        </is>
      </c>
      <c r="S108" s="13" t="inlineStr">
        <is>
          <t>NA</t>
        </is>
      </c>
      <c r="T108" s="13" t="inlineStr">
        <is>
          <t>NA</t>
        </is>
      </c>
      <c r="U108" s="13" t="inlineStr">
        <is>
          <t>NA</t>
        </is>
      </c>
      <c r="V108" s="13" t="inlineStr">
        <is>
          <t>NA</t>
        </is>
      </c>
      <c r="W108" s="13" t="inlineStr">
        <is>
          <t>NA</t>
        </is>
      </c>
      <c r="X108" s="13" t="inlineStr">
        <is>
          <t>NA</t>
        </is>
      </c>
      <c r="Y108" s="14" t="str">
        <f>IF(COUNTIF(F108:X108,"NC")&gt;0,"NC",IF(COUNTIF(F108:X108,"NT")&gt;0,"NT",IF(COUNTIF(F108:X108,"C")&gt;0,"C","NA")))</f>
        <v>NA</v>
      </c>
      <c r="Z108" s="12" t="inlineStr">
        <is>
          <t>Aucun geste complexe.</t>
        </is>
      </c>
    </row>
    <row r="109">
      <c r="A109" s="12" t="inlineStr">
        <is>
          <t>13. Consultation</t>
        </is>
      </c>
      <c r="B109" s="12" t="inlineStr">
        <is>
          <t>13.11</t>
        </is>
      </c>
      <c r="C109" s="12" t="inlineStr">
        <is>
          <t>Dans chaque page web, les actions déclenchées au moyen d’un dispositif de pointage sur un point unique de l’écran peuvent-elles faire l’objet d’une annulation (hors cas particuliers) ?</t>
        </is>
      </c>
      <c r="D109" s="12" t="inlineStr">
        <is>
          <t>A</t>
        </is>
      </c>
      <c r="E109" s="12" t="inlineStr">
        <is>
          <t>2.5.2</t>
        </is>
      </c>
      <c r="F109" s="13" t="inlineStr">
        <is>
          <t>C</t>
        </is>
      </c>
      <c r="G109" s="13" t="inlineStr">
        <is>
          <t>C</t>
        </is>
      </c>
      <c r="H109" s="13" t="inlineStr">
        <is>
          <t>C</t>
        </is>
      </c>
      <c r="I109" s="13" t="inlineStr">
        <is>
          <t>C</t>
        </is>
      </c>
      <c r="J109" s="13" t="inlineStr">
        <is>
          <t>C</t>
        </is>
      </c>
      <c r="K109" s="13" t="inlineStr">
        <is>
          <t>C</t>
        </is>
      </c>
      <c r="L109" s="13" t="inlineStr">
        <is>
          <t>C</t>
        </is>
      </c>
      <c r="M109" s="13" t="inlineStr">
        <is>
          <t>C</t>
        </is>
      </c>
      <c r="N109" s="13" t="inlineStr">
        <is>
          <t>C</t>
        </is>
      </c>
      <c r="O109" s="13" t="inlineStr">
        <is>
          <t>C</t>
        </is>
      </c>
      <c r="P109" s="13" t="inlineStr">
        <is>
          <t>C</t>
        </is>
      </c>
      <c r="Q109" s="13" t="inlineStr">
        <is>
          <t>C</t>
        </is>
      </c>
      <c r="R109" s="13" t="inlineStr">
        <is>
          <t>C</t>
        </is>
      </c>
      <c r="S109" s="13" t="inlineStr">
        <is>
          <t>C</t>
        </is>
      </c>
      <c r="T109" s="13" t="inlineStr">
        <is>
          <t>C</t>
        </is>
      </c>
      <c r="U109" s="13" t="inlineStr">
        <is>
          <t>C</t>
        </is>
      </c>
      <c r="V109" s="13" t="inlineStr">
        <is>
          <t>C</t>
        </is>
      </c>
      <c r="W109" s="13" t="inlineStr">
        <is>
          <t>C</t>
        </is>
      </c>
      <c r="X109" s="13" t="inlineStr">
        <is>
          <t>C</t>
        </is>
      </c>
      <c r="Y109" s="14" t="str">
        <f>IF(COUNTIF(F109:X109,"NC")&gt;0,"NC",IF(COUNTIF(F109:X109,"NT")&gt;0,"NT",IF(COUNTIF(F109:X109,"C")&gt;0,"C","NA")))</f>
        <v>C</v>
      </c>
      <c r="Z109" s="12" t="inlineStr">
        <is>
          <t>Actions déclenchées au relâchement (clic, boutons natifs).</t>
        </is>
      </c>
    </row>
    <row r="110">
      <c r="A110" s="12" t="inlineStr">
        <is>
          <t>13. Consultation</t>
        </is>
      </c>
      <c r="B110" s="12" t="inlineStr">
        <is>
          <t>13.12</t>
        </is>
      </c>
      <c r="C110" s="12" t="inlineStr">
        <is>
          <t>Dans chaque page web, les fonctionnalités qui impliquent un mouvement de l’appareil ou vers l’appareil peuvent-elles être satisfaites de manière alternative (hors cas particuliers) ?</t>
        </is>
      </c>
      <c r="D110" s="12" t="inlineStr">
        <is>
          <t>A</t>
        </is>
      </c>
      <c r="E110" s="12" t="inlineStr">
        <is>
          <t>2.5.4</t>
        </is>
      </c>
      <c r="F110" s="13" t="inlineStr">
        <is>
          <t>NA</t>
        </is>
      </c>
      <c r="G110" s="13" t="inlineStr">
        <is>
          <t>NA</t>
        </is>
      </c>
      <c r="H110" s="13" t="inlineStr">
        <is>
          <t>NA</t>
        </is>
      </c>
      <c r="I110" s="13" t="inlineStr">
        <is>
          <t>NA</t>
        </is>
      </c>
      <c r="J110" s="13" t="inlineStr">
        <is>
          <t>NA</t>
        </is>
      </c>
      <c r="K110" s="13" t="inlineStr">
        <is>
          <t>NA</t>
        </is>
      </c>
      <c r="L110" s="13" t="inlineStr">
        <is>
          <t>NA</t>
        </is>
      </c>
      <c r="M110" s="13" t="inlineStr">
        <is>
          <t>NA</t>
        </is>
      </c>
      <c r="N110" s="13" t="inlineStr">
        <is>
          <t>NA</t>
        </is>
      </c>
      <c r="O110" s="13" t="inlineStr">
        <is>
          <t>NA</t>
        </is>
      </c>
      <c r="P110" s="13" t="inlineStr">
        <is>
          <t>NA</t>
        </is>
      </c>
      <c r="Q110" s="13" t="inlineStr">
        <is>
          <t>NA</t>
        </is>
      </c>
      <c r="R110" s="13" t="inlineStr">
        <is>
          <t>NA</t>
        </is>
      </c>
      <c r="S110" s="13" t="inlineStr">
        <is>
          <t>NA</t>
        </is>
      </c>
      <c r="T110" s="13" t="inlineStr">
        <is>
          <t>NA</t>
        </is>
      </c>
      <c r="U110" s="13" t="inlineStr">
        <is>
          <t>NA</t>
        </is>
      </c>
      <c r="V110" s="13" t="inlineStr">
        <is>
          <t>NA</t>
        </is>
      </c>
      <c r="W110" s="13" t="inlineStr">
        <is>
          <t>NA</t>
        </is>
      </c>
      <c r="X110" s="13" t="inlineStr">
        <is>
          <t>NA</t>
        </is>
      </c>
      <c r="Y110" s="14" t="str">
        <f>IF(COUNTIF(F110:X110,"NC")&gt;0,"NC",IF(COUNTIF(F110:X110,"NT")&gt;0,"NT",IF(COUNTIF(F110:X110,"C")&gt;0,"C","NA")))</f>
        <v>NA</v>
      </c>
      <c r="Z110" s="12" t="inlineStr">
        <is>
          <t>Aucune fonction liée au mouvement de l’appareil.</t>
        </is>
      </c>
    </row>
  </sheetData>
  <autoFilter ref="A4:Z110"/>
  <conditionalFormatting sqref="F5:Y110">
    <cfRule type="cellIs" priority="1" operator="equal" dxfId="0">
      <formula>"C"</formula>
    </cfRule>
    <cfRule type="cellIs" priority="2" operator="equal" dxfId="1">
      <formula>"NC"</formula>
    </cfRule>
    <cfRule type="cellIs" priority="3" operator="equal" dxfId="2">
      <formula>"NA"</formula>
    </cfRule>
    <cfRule type="cellIs" priority="4" operator="equal" dxfId="3">
      <formula>"NT"</formula>
    </cfRule>
  </conditionalFormatting>
  <dataValidations count="1">
    <dataValidation sqref="F5:X110" showDropDown="0" showInputMessage="0" showErrorMessage="0" allowBlank="0" type="list">
      <formula1>"C,NC,NA,NT"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60" customWidth="1" min="3" max="3"/>
    <col width="80" customWidth="1" min="4" max="4"/>
  </cols>
  <sheetData>
    <row r="1">
      <c r="A1" s="1" t="inlineStr">
        <is>
          <t>Échantillon de pages auditées</t>
        </is>
      </c>
    </row>
    <row r="3">
      <c r="A3" s="3" t="inlineStr">
        <is>
          <t>Page</t>
        </is>
      </c>
      <c r="B3" s="3" t="inlineStr">
        <is>
          <t>Intitulé</t>
        </is>
      </c>
      <c r="C3" s="3" t="inlineStr">
        <is>
          <t>Adresse</t>
        </is>
      </c>
      <c r="D3" s="3" t="inlineStr">
        <is>
          <t>Raison du choix</t>
        </is>
      </c>
    </row>
    <row r="4">
      <c r="A4" s="12" t="inlineStr">
        <is>
          <t>P01</t>
        </is>
      </c>
      <c r="B4" s="12" t="inlineStr">
        <is>
          <t>Accueil</t>
        </is>
      </c>
      <c r="C4" s="12" t="inlineStr">
        <is>
          <t>https://loremipsum.re/</t>
        </is>
      </c>
      <c r="D4" s="12" t="inlineStr">
        <is>
          <t>Obligatoire (page d’accueil). Défilé de logos, infographies, bannières cookies et annonce.</t>
        </is>
      </c>
    </row>
    <row r="5">
      <c r="A5" s="12" t="inlineStr">
        <is>
          <t>P02</t>
        </is>
      </c>
      <c r="B5" s="12" t="inlineStr">
        <is>
          <t>Contact</t>
        </is>
      </c>
      <c r="C5" s="12" t="inlineStr">
        <is>
          <t>https://loremipsum.re/contact/</t>
        </is>
      </c>
      <c r="D5" s="12" t="inlineStr">
        <is>
          <t>Obligatoire (contact). Coordonnées, horaires, liens vers le rendez-vous et l’e-mail.</t>
        </is>
      </c>
    </row>
    <row r="6">
      <c r="A6" s="12" t="inlineStr">
        <is>
          <t>P03</t>
        </is>
      </c>
      <c r="B6" s="12" t="inlineStr">
        <is>
          <t>Mentions légales</t>
        </is>
      </c>
      <c r="C6" s="12" t="inlineStr">
        <is>
          <t>https://loremipsum.re/mentions-legales/</t>
        </is>
      </c>
      <c r="D6" s="12" t="inlineStr">
        <is>
          <t>Obligatoire (mentions légales).</t>
        </is>
      </c>
    </row>
    <row r="7">
      <c r="A7" s="12" t="inlineStr">
        <is>
          <t>P04</t>
        </is>
      </c>
      <c r="B7" s="12" t="inlineStr">
        <is>
          <t>Accessibilité</t>
        </is>
      </c>
      <c r="C7" s="12" t="inlineStr">
        <is>
          <t>https://loremipsum.re/accessibilite/</t>
        </is>
      </c>
      <c r="D7" s="12" t="inlineStr">
        <is>
          <t>Obligatoire (déclaration d’accessibilité).</t>
        </is>
      </c>
    </row>
    <row r="8">
      <c r="A8" s="12" t="inlineStr">
        <is>
          <t>P05</t>
        </is>
      </c>
      <c r="B8" s="12" t="inlineStr">
        <is>
          <t>Plan du site</t>
        </is>
      </c>
      <c r="C8" s="12" t="inlineStr">
        <is>
          <t>https://loremipsum.re/carte/</t>
        </is>
      </c>
      <c r="D8" s="12" t="inlineStr">
        <is>
          <t>Obligatoire (plan du site), 77 liens.</t>
        </is>
      </c>
    </row>
    <row r="9">
      <c r="A9" s="12" t="inlineStr">
        <is>
          <t>P06</t>
        </is>
      </c>
      <c r="B9" s="12" t="inlineStr">
        <is>
          <t>Tarifs</t>
        </is>
      </c>
      <c r="C9" s="12" t="inlineStr">
        <is>
          <t>https://loremipsum.re/tarifs/</t>
        </is>
      </c>
      <c r="D9" s="12" t="inlineStr">
        <is>
          <t>Calculateur de prix (boutons à bascule, champs), fenêtres de devis et de commande, tableau, infographies.</t>
        </is>
      </c>
    </row>
    <row r="10">
      <c r="A10" s="12" t="inlineStr">
        <is>
          <t>P07</t>
        </is>
      </c>
      <c r="B10" s="12" t="inlineStr">
        <is>
          <t>Estimateur de site</t>
        </is>
      </c>
      <c r="C10" s="12" t="inlineStr">
        <is>
          <t>https://loremipsum.re/estimateur-site-internet/</t>
        </is>
      </c>
      <c r="D10" s="12" t="inlineStr">
        <is>
          <t>Application en une page : questionnaire au clavier, aperçu animé, formulaire.</t>
        </is>
      </c>
    </row>
    <row r="11">
      <c r="A11" s="12" t="inlineStr">
        <is>
          <t>P08</t>
        </is>
      </c>
      <c r="B11" s="12" t="inlineStr">
        <is>
          <t>Création de site internet</t>
        </is>
      </c>
      <c r="C11" s="12" t="inlineStr">
        <is>
          <t>https://loremipsum.re/creation-site-internet-reunion/</t>
        </is>
      </c>
      <c r="D11" s="12" t="inlineStr">
        <is>
          <t>Modèle des 6 pages de service : infographies, tableau, FAQ (details).</t>
        </is>
      </c>
    </row>
    <row r="12">
      <c r="A12" s="12" t="inlineStr">
        <is>
          <t>P09</t>
        </is>
      </c>
      <c r="B12" s="12" t="inlineStr">
        <is>
          <t>Réalisations</t>
        </is>
      </c>
      <c r="C12" s="12" t="inlineStr">
        <is>
          <t>https://loremipsum.re/realisations/</t>
        </is>
      </c>
      <c r="D12" s="12" t="inlineStr">
        <is>
          <t>Liste de cartes avec images.</t>
        </is>
      </c>
    </row>
    <row r="13">
      <c r="A13" s="12" t="inlineStr">
        <is>
          <t>P10</t>
        </is>
      </c>
      <c r="B13" s="12" t="inlineStr">
        <is>
          <t>Fiche réalisation</t>
        </is>
      </c>
      <c r="C13" s="12" t="inlineStr">
        <is>
          <t>https://loremipsum.re/realisations/dijoux-vitrerie/</t>
        </is>
      </c>
      <c r="D13" s="12" t="inlineStr">
        <is>
          <t>Modèle des fiches : captures, tableau, lien externe avec confirmation.</t>
        </is>
      </c>
    </row>
    <row r="14">
      <c r="A14" s="12" t="inlineStr">
        <is>
          <t>P11</t>
        </is>
      </c>
      <c r="B14" s="12" t="inlineStr">
        <is>
          <t>Blog</t>
        </is>
      </c>
      <c r="C14" s="12" t="inlineStr">
        <is>
          <t>https://loremipsum.re/blog/</t>
        </is>
      </c>
      <c r="D14" s="12" t="inlineStr">
        <is>
          <t>Liste d’articles, pagination, formulaire d’inscription à la newsletter.</t>
        </is>
      </c>
    </row>
    <row r="15">
      <c r="A15" s="12" t="inlineStr">
        <is>
          <t>P12</t>
        </is>
      </c>
      <c r="B15" s="12" t="inlineStr">
        <is>
          <t>Article</t>
        </is>
      </c>
      <c r="C15" s="12" t="inlineStr">
        <is>
          <t>https://loremipsum.re/blog/combien-coute-un-site-internet-a-la-reunion/</t>
        </is>
      </c>
      <c r="D15" s="12" t="inlineStr">
        <is>
          <t>Modèle des 40 articles : sommaire, images légendées, citations, tableau, articles liés.</t>
        </is>
      </c>
    </row>
    <row r="16">
      <c r="A16" s="12" t="inlineStr">
        <is>
          <t>P13</t>
        </is>
      </c>
      <c r="B16" s="12" t="inlineStr">
        <is>
          <t>Rendez-vous</t>
        </is>
      </c>
      <c r="C16" s="12" t="inlineStr">
        <is>
          <t>https://loremipsum.re/rendez-vous/</t>
        </is>
      </c>
      <c r="D16" s="12" t="inlineStr">
        <is>
          <t>Formulaire en 3 étapes : jour, heure, coordonnées.</t>
        </is>
      </c>
    </row>
    <row r="17">
      <c r="A17" s="12" t="inlineStr">
        <is>
          <t>P14</t>
        </is>
      </c>
      <c r="B17" s="12" t="inlineStr">
        <is>
          <t>Conditions générales de vente</t>
        </is>
      </c>
      <c r="C17" s="12" t="inlineStr">
        <is>
          <t>https://loremipsum.re/cgv/</t>
        </is>
      </c>
      <c r="D17" s="12" t="inlineStr">
        <is>
          <t>Page de texte longue, 2 tableaux, PDF à télécharger.</t>
        </is>
      </c>
    </row>
    <row r="18">
      <c r="A18" s="12" t="inlineStr">
        <is>
          <t>P15</t>
        </is>
      </c>
      <c r="B18" s="12" t="inlineStr">
        <is>
          <t>Kap Numérik</t>
        </is>
      </c>
      <c r="C18" s="12" t="inlineStr">
        <is>
          <t>https://loremipsum.re/kap-numerik/</t>
        </is>
      </c>
      <c r="D18" s="12" t="inlineStr">
        <is>
          <t>Page d’information : infographies, tableau.</t>
        </is>
      </c>
    </row>
    <row r="19">
      <c r="A19" s="12" t="inlineStr">
        <is>
          <t>P16</t>
        </is>
      </c>
      <c r="B19" s="12" t="inlineStr">
        <is>
          <t>Lexique</t>
        </is>
      </c>
      <c r="C19" s="12" t="inlineStr">
        <is>
          <t>https://loremipsum.re/lexique/</t>
        </is>
      </c>
      <c r="D19" s="12" t="inlineStr">
        <is>
          <t>Liste de définitions.</t>
        </is>
      </c>
    </row>
    <row r="20">
      <c r="A20" s="12" t="inlineStr">
        <is>
          <t>P17</t>
        </is>
      </c>
      <c r="B20" s="12" t="inlineStr">
        <is>
          <t>Politique de confidentialité</t>
        </is>
      </c>
      <c r="C20" s="12" t="inlineStr">
        <is>
          <t>https://loremipsum.re/confidentialite/</t>
        </is>
      </c>
      <c r="D20" s="12" t="inlineStr">
        <is>
          <t>Page de texte longue, tableau des cookies.</t>
        </is>
      </c>
    </row>
    <row r="21">
      <c r="A21" s="12" t="inlineStr">
        <is>
          <t>P18</t>
        </is>
      </c>
      <c r="B21" s="12" t="inlineStr">
        <is>
          <t>Page introuvable</t>
        </is>
      </c>
      <c r="C21" s="12" t="inlineStr">
        <is>
          <t>https://loremipsum.re/page-introuvable-rgaa/</t>
        </is>
      </c>
      <c r="D21" s="12" t="inlineStr">
        <is>
          <t>Page d’erreur 404.</t>
        </is>
      </c>
    </row>
    <row r="22">
      <c r="A22" s="12" t="inlineStr">
        <is>
          <t>P19</t>
        </is>
      </c>
      <c r="B22" s="12" t="inlineStr">
        <is>
          <t>Résultats de recherche</t>
        </is>
      </c>
      <c r="C22" s="12" t="inlineStr">
        <is>
          <t>https://loremipsum.re/?s=wordpress</t>
        </is>
      </c>
      <c r="D22" s="12" t="inlineStr">
        <is>
          <t>Liste de résultats, pagination.</t>
        </is>
      </c>
    </row>
    <row r="24">
      <c r="A24" s="2" t="inlineStr">
        <is>
          <t>Pages obligatoires du RGAA absentes du site : aide, authentification (sans objet). Documents vérifiés : CGV en PDF ; PDF du drapeau de La Réunion (article hors échantillon).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4" customWidth="1" min="1" max="1"/>
    <col width="120" customWidth="1" min="2" max="2"/>
  </cols>
  <sheetData>
    <row r="1">
      <c r="A1" s="1" t="inlineStr">
        <is>
          <t>Environnement de test</t>
        </is>
      </c>
    </row>
    <row r="3">
      <c r="A3" s="9" t="inlineStr">
        <is>
          <t>Référentiel</t>
        </is>
      </c>
      <c r="B3" s="8" t="inlineStr">
        <is>
          <t>RGAA 4.1.2 (106 critères, niveaux A et AA), fondé sur les WCAG 2.1.</t>
        </is>
      </c>
    </row>
    <row r="4">
      <c r="A4" s="9" t="inlineStr">
        <is>
          <t>Date</t>
        </is>
      </c>
      <c r="B4" s="8" t="inlineStr">
        <is>
          <t>24 octobre 2026</t>
        </is>
      </c>
    </row>
    <row r="5">
      <c r="A5" s="9" t="inlineStr">
        <is>
          <t>Auteur</t>
        </is>
      </c>
      <c r="B5" s="8" t="inlineStr">
        <is>
          <t>Lorem Ipsum Réunion (loremipsum.re), éditeur et concepteur du site : audit interne.</t>
        </is>
      </c>
    </row>
    <row r="6">
      <c r="A6" s="9" t="inlineStr">
        <is>
          <t>Site</t>
        </is>
      </c>
      <c r="B6" s="8" t="inlineStr">
        <is>
          <t>Site en ligne https://loremipsum.re, après la refonte du 24 octobre 2026.</t>
        </is>
      </c>
    </row>
    <row r="7">
      <c r="A7" s="9" t="inlineStr">
        <is>
          <t>Navigateur</t>
        </is>
      </c>
      <c r="B7" s="8" t="inlineStr">
        <is>
          <t>Google Chrome 155 sur Windows 10, fenêtres de 320, 375, 640 et 1 280 px.</t>
        </is>
      </c>
    </row>
    <row r="8">
      <c r="A8" s="9" t="inlineStr">
        <is>
          <t>Outils</t>
        </is>
      </c>
      <c r="B8" s="8" t="inlineStr">
        <is>
          <t>axe-core 4.10 (règles WCAG 2.1 et 2.2, A et AA) sur chaque page en bureau et en mobile ; validateur HTML du W3C (validator.w3.org/nu) ; relevés automatiques dans le navigateur (titres, régions, alternatives, étiquettes, liens, tableaux, focus, ordre de tabulation) ; tests au clavier des composants ; affichage à 320 px ; espacement du texte agrandi ; Lighthouse 13 ; vérification des PDF (balisage, langue, titre).</t>
        </is>
      </c>
    </row>
    <row r="9">
      <c r="A9" s="9" t="inlineStr">
        <is>
          <t>Technologies d’assistance</t>
        </is>
      </c>
      <c r="B9" s="8" t="inlineStr">
        <is>
          <t>Tests à réaliser avec NVDA et Firefox (Windows), puis VoiceOver et Safari (iPhone).</t>
        </is>
      </c>
    </row>
    <row r="10">
      <c r="A10" s="9" t="inlineStr">
        <is>
          <t>Corrections faites pendant l’audit</t>
        </is>
      </c>
      <c r="B10" s="8" t="inlineStr">
        <is>
          <t>En-têtes de tableaux (scope) ; légendes d’images reliées ; balise &lt;/p&gt; orpheline du pied de page ; ids en double (Tarifs, article) ; image manquante d’un article ; mention « nouvelle fenêtre » sur les liens vers les CGV ; mention des champs obligatoires ; contraste des bordures de champs ; bouton de pause du défilé de logos ; estimateur : lien d’évitement, focus visible des champs, raccourcis limités au questionnaire, code HTML valide, balises de présentation retirées ; cible de 24 px du lien « Gérer les cookies » ; focus après la bannière cookies.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Lorem Ipsum Réunion</dc:creator>
  <dc:title>Grille d’audit RGAA 4.1.2 | loremipsum.re</dc:title>
  <dc:language>fr-FR</dc:language>
  <dcterms:created xsi:type="dcterms:W3CDTF">2026-10-24T17:51:07Z</dcterms:created>
  <dcterms:modified xsi:type="dcterms:W3CDTF">2026-10-24T17:51:07Z</dcterms:modified>
</cp:coreProperties>
</file>